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Plans/Quiz/AutoEval competences/"/>
    </mc:Choice>
  </mc:AlternateContent>
  <xr:revisionPtr revIDLastSave="14" documentId="11_65B3EFE5310F9F72587BB3CB520DE983BDC8283D" xr6:coauthVersionLast="47" xr6:coauthVersionMax="47" xr10:uidLastSave="{5DB04971-4331-4342-BB97-A11E7ECFA9B0}"/>
  <workbookProtection workbookAlgorithmName="SHA-512" workbookHashValue="wuRllemMYXzTm9UCt8rMPNHzY+JgPOnEn14CTHTmGOA61O0YV3HleqP9Q1rm5xAbKVgM2dX2CWw90Daf5hiF8g==" workbookSaltValue="FK0L0Ktph8Xim8EuNzb5Gg==" workbookSpinCount="100000" lockStructure="1"/>
  <bookViews>
    <workbookView xWindow="-120" yWindow="-120" windowWidth="29040" windowHeight="17640" xr2:uid="{00000000-000D-0000-FFFF-FFFF00000000}"/>
  </bookViews>
  <sheets>
    <sheet name="Sommaire" sheetId="8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7" sheetId="7" r:id="rId8"/>
    <sheet name="8" sheetId="9" r:id="rId9"/>
    <sheet name="9" sheetId="10" r:id="rId10"/>
    <sheet name="Réponses au test" sheetId="14" r:id="rId11"/>
  </sheets>
  <definedNames>
    <definedName name="_xlnm.Print_Titles" localSheetId="10">'Réponses au test'!$1:$3</definedName>
    <definedName name="_xlnm.Print_Area" localSheetId="0">Sommaire!$A$1:$H$13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B71" i="14"/>
  <c r="B72" i="14"/>
  <c r="B73" i="14"/>
  <c r="B74" i="14"/>
  <c r="B75" i="14"/>
  <c r="A76" i="14"/>
  <c r="B76" i="14"/>
  <c r="B77" i="14"/>
  <c r="B78" i="14"/>
  <c r="B79" i="14"/>
  <c r="B80" i="14"/>
  <c r="B81" i="14"/>
  <c r="A82" i="14"/>
  <c r="B82" i="14"/>
  <c r="B83" i="14"/>
  <c r="B84" i="14"/>
  <c r="B85" i="14"/>
  <c r="B86" i="14"/>
  <c r="B87" i="14"/>
  <c r="B88" i="14"/>
  <c r="A89" i="14"/>
  <c r="A90" i="14"/>
  <c r="A91" i="14"/>
  <c r="A92" i="14"/>
  <c r="A93" i="14"/>
  <c r="A94" i="14"/>
  <c r="A95" i="14"/>
  <c r="A96" i="14"/>
  <c r="K6" i="8" l="1"/>
  <c r="L6" i="8"/>
  <c r="M6" i="8"/>
  <c r="N6" i="8"/>
  <c r="O6" i="8"/>
  <c r="J6" i="8"/>
  <c r="C6" i="8" s="1"/>
  <c r="D6" i="8" s="1"/>
  <c r="E6" i="8" s="1"/>
  <c r="F6" i="8" s="1"/>
  <c r="G6" i="8" s="1"/>
  <c r="H6" i="8" s="1"/>
  <c r="K5" i="8"/>
  <c r="L5" i="8"/>
  <c r="M5" i="8"/>
  <c r="N5" i="8"/>
  <c r="O5" i="8"/>
  <c r="J5" i="8"/>
  <c r="C5" i="8" s="1"/>
  <c r="D5" i="8" s="1"/>
  <c r="E5" i="8" s="1"/>
  <c r="F5" i="8" s="1"/>
  <c r="G5" i="8" s="1"/>
  <c r="H5" i="8" s="1"/>
  <c r="B1" i="10" l="1"/>
  <c r="C1" i="9"/>
  <c r="B1" i="7"/>
  <c r="B1" i="6"/>
  <c r="B1" i="5"/>
  <c r="B1" i="4"/>
  <c r="B1" i="3"/>
  <c r="B1" i="2"/>
  <c r="B1" i="1"/>
  <c r="A4" i="8"/>
  <c r="K12" i="8"/>
  <c r="L12" i="8"/>
  <c r="M12" i="8"/>
  <c r="N12" i="8"/>
  <c r="O12" i="8"/>
  <c r="J12" i="8"/>
  <c r="C12" i="8" s="1"/>
  <c r="D12" i="8" s="1"/>
  <c r="E12" i="8" s="1"/>
  <c r="F12" i="8" s="1"/>
  <c r="G12" i="8" s="1"/>
  <c r="H12" i="8" s="1"/>
  <c r="K11" i="8"/>
  <c r="L11" i="8"/>
  <c r="M11" i="8"/>
  <c r="N11" i="8"/>
  <c r="O11" i="8"/>
  <c r="J11" i="8"/>
  <c r="K10" i="8"/>
  <c r="L10" i="8"/>
  <c r="M10" i="8"/>
  <c r="N10" i="8"/>
  <c r="O10" i="8"/>
  <c r="J10" i="8"/>
  <c r="C10" i="8" s="1"/>
  <c r="D10" i="8" s="1"/>
  <c r="E10" i="8" s="1"/>
  <c r="F10" i="8" s="1"/>
  <c r="G10" i="8" s="1"/>
  <c r="H10" i="8" s="1"/>
  <c r="K9" i="8"/>
  <c r="L9" i="8"/>
  <c r="M9" i="8"/>
  <c r="N9" i="8"/>
  <c r="O9" i="8"/>
  <c r="J9" i="8"/>
  <c r="K8" i="8"/>
  <c r="L8" i="8"/>
  <c r="M8" i="8"/>
  <c r="N8" i="8"/>
  <c r="O8" i="8"/>
  <c r="J8" i="8"/>
  <c r="C8" i="8" s="1"/>
  <c r="D8" i="8" s="1"/>
  <c r="E8" i="8" s="1"/>
  <c r="F8" i="8" s="1"/>
  <c r="G8" i="8" s="1"/>
  <c r="H8" i="8" s="1"/>
  <c r="K7" i="8"/>
  <c r="L7" i="8"/>
  <c r="M7" i="8"/>
  <c r="N7" i="8"/>
  <c r="O7" i="8"/>
  <c r="J7" i="8"/>
  <c r="K4" i="8"/>
  <c r="L4" i="8"/>
  <c r="M4" i="8"/>
  <c r="N4" i="8"/>
  <c r="O4" i="8"/>
  <c r="J4" i="8"/>
  <c r="H96" i="14"/>
  <c r="G96" i="14"/>
  <c r="F96" i="14"/>
  <c r="E96" i="14"/>
  <c r="D96" i="14"/>
  <c r="C96" i="14"/>
  <c r="H95" i="14"/>
  <c r="G95" i="14"/>
  <c r="F95" i="14"/>
  <c r="E95" i="14"/>
  <c r="D95" i="14"/>
  <c r="C95" i="14"/>
  <c r="H94" i="14"/>
  <c r="G94" i="14"/>
  <c r="F94" i="14"/>
  <c r="E94" i="14"/>
  <c r="D94" i="14"/>
  <c r="C94" i="14"/>
  <c r="H93" i="14"/>
  <c r="G93" i="14"/>
  <c r="F93" i="14"/>
  <c r="E93" i="14"/>
  <c r="D93" i="14"/>
  <c r="C93" i="14"/>
  <c r="H92" i="14"/>
  <c r="G92" i="14"/>
  <c r="F92" i="14"/>
  <c r="E92" i="14"/>
  <c r="D92" i="14"/>
  <c r="C92" i="14"/>
  <c r="H91" i="14"/>
  <c r="G91" i="14"/>
  <c r="F91" i="14"/>
  <c r="E91" i="14"/>
  <c r="D91" i="14"/>
  <c r="C91" i="14"/>
  <c r="H88" i="14"/>
  <c r="G88" i="14"/>
  <c r="F88" i="14"/>
  <c r="E88" i="14"/>
  <c r="D88" i="14"/>
  <c r="C88" i="14"/>
  <c r="H87" i="14"/>
  <c r="G87" i="14"/>
  <c r="F87" i="14"/>
  <c r="E87" i="14"/>
  <c r="D87" i="14"/>
  <c r="C87" i="14"/>
  <c r="H86" i="14"/>
  <c r="G86" i="14"/>
  <c r="F86" i="14"/>
  <c r="E86" i="14"/>
  <c r="D86" i="14"/>
  <c r="C86" i="14"/>
  <c r="H85" i="14"/>
  <c r="G85" i="14"/>
  <c r="F85" i="14"/>
  <c r="E85" i="14"/>
  <c r="D85" i="14"/>
  <c r="C85" i="14"/>
  <c r="H84" i="14"/>
  <c r="G84" i="14"/>
  <c r="F84" i="14"/>
  <c r="E84" i="14"/>
  <c r="D84" i="14"/>
  <c r="C84" i="14"/>
  <c r="H83" i="14"/>
  <c r="G83" i="14"/>
  <c r="F83" i="14"/>
  <c r="E83" i="14"/>
  <c r="D83" i="14"/>
  <c r="C83" i="14"/>
  <c r="H82" i="14"/>
  <c r="G82" i="14"/>
  <c r="F82" i="14"/>
  <c r="E82" i="14"/>
  <c r="D82" i="14"/>
  <c r="C82" i="14"/>
  <c r="H81" i="14"/>
  <c r="G81" i="14"/>
  <c r="F81" i="14"/>
  <c r="E81" i="14"/>
  <c r="D81" i="14"/>
  <c r="C81" i="14"/>
  <c r="H80" i="14"/>
  <c r="G80" i="14"/>
  <c r="F80" i="14"/>
  <c r="E80" i="14"/>
  <c r="D80" i="14"/>
  <c r="C80" i="14"/>
  <c r="H79" i="14"/>
  <c r="G79" i="14"/>
  <c r="F79" i="14"/>
  <c r="E79" i="14"/>
  <c r="D79" i="14"/>
  <c r="C79" i="14"/>
  <c r="H78" i="14"/>
  <c r="G78" i="14"/>
  <c r="F78" i="14"/>
  <c r="E78" i="14"/>
  <c r="D78" i="14"/>
  <c r="C78" i="14"/>
  <c r="H77" i="14"/>
  <c r="G77" i="14"/>
  <c r="F77" i="14"/>
  <c r="E77" i="14"/>
  <c r="D77" i="14"/>
  <c r="C77" i="14"/>
  <c r="H76" i="14"/>
  <c r="G76" i="14"/>
  <c r="F76" i="14"/>
  <c r="E76" i="14"/>
  <c r="D76" i="14"/>
  <c r="C76" i="14"/>
  <c r="H75" i="14"/>
  <c r="G75" i="14"/>
  <c r="F75" i="14"/>
  <c r="E75" i="14"/>
  <c r="D75" i="14"/>
  <c r="C75" i="14"/>
  <c r="H74" i="14"/>
  <c r="G74" i="14"/>
  <c r="F74" i="14"/>
  <c r="E74" i="14"/>
  <c r="D74" i="14"/>
  <c r="C74" i="14"/>
  <c r="H73" i="14"/>
  <c r="G73" i="14"/>
  <c r="F73" i="14"/>
  <c r="E73" i="14"/>
  <c r="D73" i="14"/>
  <c r="C73" i="14"/>
  <c r="H72" i="14"/>
  <c r="G72" i="14"/>
  <c r="F72" i="14"/>
  <c r="E72" i="14"/>
  <c r="D72" i="14"/>
  <c r="C72" i="14"/>
  <c r="H71" i="14"/>
  <c r="G71" i="14"/>
  <c r="F71" i="14"/>
  <c r="E71" i="14"/>
  <c r="D71" i="14"/>
  <c r="C71" i="14"/>
  <c r="H68" i="14"/>
  <c r="G68" i="14"/>
  <c r="F68" i="14"/>
  <c r="E68" i="14"/>
  <c r="D68" i="14"/>
  <c r="C68" i="14"/>
  <c r="H67" i="14"/>
  <c r="G67" i="14"/>
  <c r="F67" i="14"/>
  <c r="E67" i="14"/>
  <c r="D67" i="14"/>
  <c r="C67" i="14"/>
  <c r="H66" i="14"/>
  <c r="G66" i="14"/>
  <c r="F66" i="14"/>
  <c r="E66" i="14"/>
  <c r="D66" i="14"/>
  <c r="C66" i="14"/>
  <c r="H65" i="14"/>
  <c r="G65" i="14"/>
  <c r="F65" i="14"/>
  <c r="E65" i="14"/>
  <c r="D65" i="14"/>
  <c r="C65" i="14"/>
  <c r="H64" i="14"/>
  <c r="G64" i="14"/>
  <c r="F64" i="14"/>
  <c r="E64" i="14"/>
  <c r="D64" i="14"/>
  <c r="C64" i="14"/>
  <c r="H63" i="14"/>
  <c r="G63" i="14"/>
  <c r="F63" i="14"/>
  <c r="E63" i="14"/>
  <c r="D63" i="14"/>
  <c r="C63" i="14"/>
  <c r="H60" i="14"/>
  <c r="G60" i="14"/>
  <c r="F60" i="14"/>
  <c r="E60" i="14"/>
  <c r="D60" i="14"/>
  <c r="C60" i="14"/>
  <c r="H59" i="14"/>
  <c r="G59" i="14"/>
  <c r="F59" i="14"/>
  <c r="E59" i="14"/>
  <c r="D59" i="14"/>
  <c r="C59" i="14"/>
  <c r="H58" i="14"/>
  <c r="G58" i="14"/>
  <c r="F58" i="14"/>
  <c r="E58" i="14"/>
  <c r="D58" i="14"/>
  <c r="C58" i="14"/>
  <c r="H57" i="14"/>
  <c r="G57" i="14"/>
  <c r="F57" i="14"/>
  <c r="E57" i="14"/>
  <c r="D57" i="14"/>
  <c r="C57" i="14"/>
  <c r="H56" i="14"/>
  <c r="G56" i="14"/>
  <c r="F56" i="14"/>
  <c r="E56" i="14"/>
  <c r="D56" i="14"/>
  <c r="C56" i="14"/>
  <c r="H55" i="14"/>
  <c r="G55" i="14"/>
  <c r="F55" i="14"/>
  <c r="E55" i="14"/>
  <c r="D55" i="14"/>
  <c r="C55" i="14"/>
  <c r="H52" i="14"/>
  <c r="G52" i="14"/>
  <c r="F52" i="14"/>
  <c r="E52" i="14"/>
  <c r="D52" i="14"/>
  <c r="C52" i="14"/>
  <c r="H51" i="14"/>
  <c r="G51" i="14"/>
  <c r="F51" i="14"/>
  <c r="E51" i="14"/>
  <c r="D51" i="14"/>
  <c r="C51" i="14"/>
  <c r="H50" i="14"/>
  <c r="G50" i="14"/>
  <c r="F50" i="14"/>
  <c r="E50" i="14"/>
  <c r="D50" i="14"/>
  <c r="C50" i="14"/>
  <c r="H49" i="14"/>
  <c r="G49" i="14"/>
  <c r="F49" i="14"/>
  <c r="E49" i="14"/>
  <c r="D49" i="14"/>
  <c r="C49" i="14"/>
  <c r="H48" i="14"/>
  <c r="G48" i="14"/>
  <c r="F48" i="14"/>
  <c r="E48" i="14"/>
  <c r="D48" i="14"/>
  <c r="C48" i="14"/>
  <c r="H47" i="14"/>
  <c r="G47" i="14"/>
  <c r="F47" i="14"/>
  <c r="E47" i="14"/>
  <c r="D47" i="14"/>
  <c r="C47" i="14"/>
  <c r="H46" i="14"/>
  <c r="G46" i="14"/>
  <c r="F46" i="14"/>
  <c r="E46" i="14"/>
  <c r="D46" i="14"/>
  <c r="C46" i="14"/>
  <c r="H45" i="14"/>
  <c r="G45" i="14"/>
  <c r="F45" i="14"/>
  <c r="E45" i="14"/>
  <c r="D45" i="14"/>
  <c r="C45" i="14"/>
  <c r="H44" i="14"/>
  <c r="G44" i="14"/>
  <c r="F44" i="14"/>
  <c r="E44" i="14"/>
  <c r="D44" i="14"/>
  <c r="C44" i="14"/>
  <c r="H43" i="14"/>
  <c r="G43" i="14"/>
  <c r="F43" i="14"/>
  <c r="E43" i="14"/>
  <c r="D43" i="14"/>
  <c r="C43" i="14"/>
  <c r="H42" i="14"/>
  <c r="G42" i="14"/>
  <c r="F42" i="14"/>
  <c r="E42" i="14"/>
  <c r="D42" i="14"/>
  <c r="C42" i="14"/>
  <c r="H39" i="14"/>
  <c r="G39" i="14"/>
  <c r="F39" i="14"/>
  <c r="E39" i="14"/>
  <c r="D39" i="14"/>
  <c r="C39" i="14"/>
  <c r="H38" i="14"/>
  <c r="G38" i="14"/>
  <c r="F38" i="14"/>
  <c r="E38" i="14"/>
  <c r="D38" i="14"/>
  <c r="C38" i="14"/>
  <c r="H37" i="14"/>
  <c r="G37" i="14"/>
  <c r="F37" i="14"/>
  <c r="E37" i="14"/>
  <c r="D37" i="14"/>
  <c r="C37" i="14"/>
  <c r="H36" i="14"/>
  <c r="G36" i="14"/>
  <c r="F36" i="14"/>
  <c r="E36" i="14"/>
  <c r="D36" i="14"/>
  <c r="C36" i="14"/>
  <c r="H35" i="14"/>
  <c r="G35" i="14"/>
  <c r="F35" i="14"/>
  <c r="E35" i="14"/>
  <c r="D35" i="14"/>
  <c r="C35" i="14"/>
  <c r="H34" i="14"/>
  <c r="G34" i="14"/>
  <c r="F34" i="14"/>
  <c r="E34" i="14"/>
  <c r="D34" i="14"/>
  <c r="C34" i="14"/>
  <c r="H33" i="14"/>
  <c r="G33" i="14"/>
  <c r="F33" i="14"/>
  <c r="E33" i="14"/>
  <c r="D33" i="14"/>
  <c r="C33" i="14"/>
  <c r="H32" i="14"/>
  <c r="G32" i="14"/>
  <c r="F32" i="14"/>
  <c r="E32" i="14"/>
  <c r="D32" i="14"/>
  <c r="C32" i="14"/>
  <c r="H29" i="14"/>
  <c r="G29" i="14"/>
  <c r="F29" i="14"/>
  <c r="E29" i="14"/>
  <c r="D29" i="14"/>
  <c r="C29" i="14"/>
  <c r="H28" i="14"/>
  <c r="G28" i="14"/>
  <c r="F28" i="14"/>
  <c r="E28" i="14"/>
  <c r="D28" i="14"/>
  <c r="C28" i="14"/>
  <c r="H27" i="14"/>
  <c r="G27" i="14"/>
  <c r="F27" i="14"/>
  <c r="E27" i="14"/>
  <c r="D27" i="14"/>
  <c r="C27" i="14"/>
  <c r="H26" i="14"/>
  <c r="G26" i="14"/>
  <c r="F26" i="14"/>
  <c r="E26" i="14"/>
  <c r="D26" i="14"/>
  <c r="C26" i="14"/>
  <c r="H25" i="14"/>
  <c r="G25" i="14"/>
  <c r="F25" i="14"/>
  <c r="E25" i="14"/>
  <c r="D25" i="14"/>
  <c r="C25" i="14"/>
  <c r="H24" i="14"/>
  <c r="G24" i="14"/>
  <c r="F24" i="14"/>
  <c r="E24" i="14"/>
  <c r="D24" i="14"/>
  <c r="C24" i="14"/>
  <c r="H23" i="14"/>
  <c r="G23" i="14"/>
  <c r="F23" i="14"/>
  <c r="E23" i="14"/>
  <c r="D23" i="14"/>
  <c r="C23" i="14"/>
  <c r="H22" i="14"/>
  <c r="G22" i="14"/>
  <c r="F22" i="14"/>
  <c r="E22" i="14"/>
  <c r="D22" i="14"/>
  <c r="C22" i="14"/>
  <c r="H19" i="14"/>
  <c r="G19" i="14"/>
  <c r="F19" i="14"/>
  <c r="E19" i="14"/>
  <c r="D19" i="14"/>
  <c r="C19" i="14"/>
  <c r="H18" i="14"/>
  <c r="G18" i="14"/>
  <c r="F18" i="14"/>
  <c r="E18" i="14"/>
  <c r="D18" i="14"/>
  <c r="C18" i="14"/>
  <c r="H17" i="14"/>
  <c r="G17" i="14"/>
  <c r="F17" i="14"/>
  <c r="E17" i="14"/>
  <c r="D17" i="14"/>
  <c r="C17" i="14"/>
  <c r="H16" i="14"/>
  <c r="G16" i="14"/>
  <c r="F16" i="14"/>
  <c r="E16" i="14"/>
  <c r="D16" i="14"/>
  <c r="C16" i="14"/>
  <c r="H13" i="14"/>
  <c r="G13" i="14"/>
  <c r="F13" i="14"/>
  <c r="E13" i="14"/>
  <c r="D13" i="14"/>
  <c r="C13" i="14"/>
  <c r="H12" i="14"/>
  <c r="G12" i="14"/>
  <c r="F12" i="14"/>
  <c r="E12" i="14"/>
  <c r="D12" i="14"/>
  <c r="C12" i="14"/>
  <c r="H11" i="14"/>
  <c r="G11" i="14"/>
  <c r="F11" i="14"/>
  <c r="E11" i="14"/>
  <c r="D11" i="14"/>
  <c r="C11" i="14"/>
  <c r="H10" i="14"/>
  <c r="G10" i="14"/>
  <c r="F10" i="14"/>
  <c r="E10" i="14"/>
  <c r="D10" i="14"/>
  <c r="C10" i="14"/>
  <c r="H9" i="14"/>
  <c r="G9" i="14"/>
  <c r="F9" i="14"/>
  <c r="E9" i="14"/>
  <c r="D9" i="14"/>
  <c r="C9" i="14"/>
  <c r="H8" i="14"/>
  <c r="G8" i="14"/>
  <c r="F8" i="14"/>
  <c r="E8" i="14"/>
  <c r="D8" i="14"/>
  <c r="C8" i="14"/>
  <c r="H7" i="14"/>
  <c r="G7" i="14"/>
  <c r="F7" i="14"/>
  <c r="E7" i="14"/>
  <c r="D7" i="14"/>
  <c r="C7" i="14"/>
  <c r="H6" i="14"/>
  <c r="G6" i="14"/>
  <c r="F6" i="14"/>
  <c r="E6" i="14"/>
  <c r="D6" i="14"/>
  <c r="C6" i="14"/>
  <c r="A12" i="8"/>
  <c r="A11" i="8"/>
  <c r="A10" i="8"/>
  <c r="A9" i="8"/>
  <c r="A8" i="8"/>
  <c r="A7" i="8"/>
  <c r="A6" i="8"/>
  <c r="A5" i="8"/>
  <c r="C4" i="8" l="1"/>
  <c r="C7" i="8"/>
  <c r="D7" i="8" s="1"/>
  <c r="E7" i="8" s="1"/>
  <c r="F7" i="8" s="1"/>
  <c r="G7" i="8" s="1"/>
  <c r="H7" i="8" s="1"/>
  <c r="C9" i="8"/>
  <c r="D9" i="8" s="1"/>
  <c r="E9" i="8" s="1"/>
  <c r="F9" i="8" s="1"/>
  <c r="G9" i="8" s="1"/>
  <c r="H9" i="8" s="1"/>
  <c r="C11" i="8"/>
  <c r="D11" i="8" s="1"/>
  <c r="E11" i="8" s="1"/>
  <c r="F11" i="8" s="1"/>
  <c r="G11" i="8" s="1"/>
  <c r="H11" i="8" s="1"/>
  <c r="C13" i="8" l="1"/>
  <c r="D4" i="8"/>
  <c r="E4" i="8" s="1"/>
  <c r="E13" i="8" l="1"/>
  <c r="F4" i="8"/>
  <c r="D13" i="8"/>
  <c r="G4" i="8" l="1"/>
  <c r="F13" i="8"/>
  <c r="G13" i="8" l="1"/>
  <c r="H4" i="8"/>
  <c r="H13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Nathalie Bourbeau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kognos.pro :</t>
        </r>
        <r>
          <rPr>
            <sz val="9"/>
            <color indexed="81"/>
            <rFont val="Tahoma"/>
            <family val="2"/>
          </rPr>
          <t xml:space="preserve">
Cliquez sur l'onglet </t>
        </r>
        <r>
          <rPr>
            <b/>
            <sz val="10"/>
            <color indexed="81"/>
            <rFont val="Tahoma"/>
            <family val="2"/>
          </rPr>
          <t>no 1</t>
        </r>
        <r>
          <rPr>
            <sz val="9"/>
            <color indexed="81"/>
            <rFont val="Tahoma"/>
            <family val="2"/>
          </rPr>
          <t xml:space="preserve"> au bas de la feuille pour commencer votre test.
Complétez les </t>
        </r>
        <r>
          <rPr>
            <b/>
            <sz val="10"/>
            <color indexed="81"/>
            <rFont val="Tahoma"/>
            <family val="2"/>
          </rPr>
          <t>9</t>
        </r>
        <r>
          <rPr>
            <sz val="9"/>
            <color indexed="81"/>
            <rFont val="Tahoma"/>
            <family val="2"/>
          </rPr>
          <t xml:space="preserve"> onglets.
Vous pourrez par la suite imprimer la feuille </t>
        </r>
        <r>
          <rPr>
            <b/>
            <sz val="10"/>
            <color indexed="81"/>
            <rFont val="Tahoma"/>
            <family val="2"/>
          </rPr>
          <t>Sommaire</t>
        </r>
        <r>
          <rPr>
            <sz val="9"/>
            <color indexed="81"/>
            <rFont val="Tahoma"/>
            <family val="2"/>
          </rPr>
          <t xml:space="preserve"> ou </t>
        </r>
        <r>
          <rPr>
            <b/>
            <sz val="10"/>
            <color indexed="81"/>
            <rFont val="Tahoma"/>
            <family val="2"/>
          </rPr>
          <t>Réponses au test</t>
        </r>
        <r>
          <rPr>
            <sz val="9"/>
            <color indexed="81"/>
            <rFont val="Tahoma"/>
            <family val="2"/>
          </rPr>
          <t xml:space="preserve"> si requis.</t>
        </r>
      </text>
    </comment>
  </commentList>
</comments>
</file>

<file path=xl/sharedStrings.xml><?xml version="1.0" encoding="utf-8"?>
<sst xmlns="http://schemas.openxmlformats.org/spreadsheetml/2006/main" count="140" uniqueCount="99">
  <si>
    <t>Lecture</t>
  </si>
  <si>
    <t>Utilisation de documents</t>
  </si>
  <si>
    <t>Informatique</t>
  </si>
  <si>
    <t>Calcul</t>
  </si>
  <si>
    <t>Rédaction</t>
  </si>
  <si>
    <t>Travail d’équipe</t>
  </si>
  <si>
    <t>Capacité de raisonnement</t>
  </si>
  <si>
    <t>Formation continue</t>
  </si>
  <si>
    <t>Sommaire des compétences</t>
  </si>
  <si>
    <t xml:space="preserve">J'évalue mes compétences à : </t>
  </si>
  <si>
    <t>Communication</t>
  </si>
  <si>
    <t>Lettres</t>
  </si>
  <si>
    <t>Courriels</t>
  </si>
  <si>
    <t>Manuels spécialisés</t>
  </si>
  <si>
    <t>Formulaires</t>
  </si>
  <si>
    <t>Tableaux</t>
  </si>
  <si>
    <t>Graphiques</t>
  </si>
  <si>
    <t>Web</t>
  </si>
  <si>
    <t>Règlements</t>
  </si>
  <si>
    <t>Remboursement de dépenses</t>
  </si>
  <si>
    <t>Montant de factures</t>
  </si>
  <si>
    <t>Rabais</t>
  </si>
  <si>
    <t>Mesures</t>
  </si>
  <si>
    <t>Taxes</t>
  </si>
  <si>
    <t>Équipements</t>
  </si>
  <si>
    <t>Budget</t>
  </si>
  <si>
    <t>Temps</t>
  </si>
  <si>
    <t>Tâches</t>
  </si>
  <si>
    <t>Rédiger un ensemble de documents</t>
  </si>
  <si>
    <t>Calendrier</t>
  </si>
  <si>
    <t>Contacts</t>
  </si>
  <si>
    <t>Groupe de contacts</t>
  </si>
  <si>
    <t>Notes</t>
  </si>
  <si>
    <t>Utiliser les fonctions logiques</t>
  </si>
  <si>
    <t>Utiliser les tableaux croisés dynamiques</t>
  </si>
  <si>
    <t>Utiliser les outils de tris et de filtres</t>
  </si>
  <si>
    <t>Gérer des courriels</t>
  </si>
  <si>
    <t>Traitement de texte</t>
  </si>
  <si>
    <t>Tableur</t>
  </si>
  <si>
    <t>Utiliser les styles</t>
  </si>
  <si>
    <t>Utiliser les renvois</t>
  </si>
  <si>
    <t>Utiliser les outils révision texte</t>
  </si>
  <si>
    <t>Créer des tableaux élaborés</t>
  </si>
  <si>
    <t>Utiliser les fonctions de recherches</t>
  </si>
  <si>
    <t>Organiser les contacts</t>
  </si>
  <si>
    <t>Configurer les options de partage</t>
  </si>
  <si>
    <t>Utiliser les outils de gestion de tâches</t>
  </si>
  <si>
    <t>Gérer les tâches d'un projet</t>
  </si>
  <si>
    <t>Utiliser les outils de conservation de notes</t>
  </si>
  <si>
    <t>Base</t>
  </si>
  <si>
    <t>Avancé</t>
  </si>
  <si>
    <t xml:space="preserve">Évaluation moyenne des compétences : </t>
  </si>
  <si>
    <t xml:space="preserve">de: </t>
  </si>
  <si>
    <t xml:space="preserve">Total général : </t>
  </si>
  <si>
    <t>Réseau de l'entreprise</t>
  </si>
  <si>
    <t>Intranet</t>
  </si>
  <si>
    <t>Nuages</t>
  </si>
  <si>
    <t>Calculer, évaluer, combiner et prévoir</t>
  </si>
  <si>
    <t>Appeler et répondre à un collègue</t>
  </si>
  <si>
    <t>Appeler et répondre à des clients</t>
  </si>
  <si>
    <t>Étiquette de la téléphonie</t>
  </si>
  <si>
    <t>Écrire et répondre à un collègue</t>
  </si>
  <si>
    <t>Écrire et répondre à un client</t>
  </si>
  <si>
    <t>Étiquette du numérique - Nétiquette</t>
  </si>
  <si>
    <t>Enregistrer des informations sur des outils vocaux</t>
  </si>
  <si>
    <t>Utiliser des outils d'enregistrement vocaux</t>
  </si>
  <si>
    <t>Organiser des réunions automatisées</t>
  </si>
  <si>
    <t>Prendre des décisions, évaluer les conséquences et résoudre des problèmes</t>
  </si>
  <si>
    <t>Organisation du travail</t>
  </si>
  <si>
    <t>Évaluation de l'impact sur l'équipe</t>
  </si>
  <si>
    <t>Utilisation des outils numériques - Formulaires, bases de données, Calcul</t>
  </si>
  <si>
    <t>Création des outils numériques - Formulaires, bases de données, Calcul</t>
  </si>
  <si>
    <t>Établissement de listes de priorités</t>
  </si>
  <si>
    <t>Utiliser des logiciels en bureautique</t>
  </si>
  <si>
    <t>Clavarder</t>
  </si>
  <si>
    <t>Analyser ses besoins, trouver des ressources et connaitre son style d'apprentissage</t>
  </si>
  <si>
    <t>Dans mon cadre actuel</t>
  </si>
  <si>
    <t>Dans le cas d'un changement de description de tâche</t>
  </si>
  <si>
    <t>Dans mon cadre actuel, en formation continue</t>
  </si>
  <si>
    <t>Comme autodidacte</t>
  </si>
  <si>
    <t>Pour utiliser les outils de formation en ligne</t>
  </si>
  <si>
    <t>Pour participer à des réunions en ligne - webinaire</t>
  </si>
  <si>
    <t>Créer des invitations</t>
  </si>
  <si>
    <t>Créer de courts documents</t>
  </si>
  <si>
    <t>Créer de longs documents</t>
  </si>
  <si>
    <t>Créer de courts tableaux</t>
  </si>
  <si>
    <t>Mise en place de solution de rechange</t>
  </si>
  <si>
    <t>Gérer des groupes des tâches et des horaires</t>
  </si>
  <si>
    <t>Trouver des ressources, les mettre en liaisons et obtenir de l'information</t>
  </si>
  <si>
    <t>Modifier ou mettre à jour des réunions automatisées</t>
  </si>
  <si>
    <t>Trouver des documents contenant de l'information pertinente</t>
  </si>
  <si>
    <t>Repérer et résumer l'information pertinente</t>
  </si>
  <si>
    <t>1</t>
  </si>
  <si>
    <t>2</t>
  </si>
  <si>
    <t>3</t>
  </si>
  <si>
    <t>4</t>
  </si>
  <si>
    <t>5</t>
  </si>
  <si>
    <t>6</t>
  </si>
  <si>
    <t>Inscrire votre nom ici et cliquez sur l'onglet 1 pour débuter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</si>
</sst>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 Light"/>
      <family val="2"/>
      <scheme val="minor"/>
    </font>
    <font>
      <sz val="18"/>
      <color theme="3"/>
      <name val="Optimum"/>
      <family val="2"/>
      <scheme val="major"/>
    </font>
    <font>
      <b/>
      <sz val="11"/>
      <color theme="1"/>
      <name val="Calibri Light"/>
      <family val="2"/>
      <scheme val="minor"/>
    </font>
    <font>
      <sz val="11"/>
      <color theme="0"/>
      <name val="Calibri Light"/>
      <family val="2"/>
      <scheme val="minor"/>
    </font>
    <font>
      <sz val="12"/>
      <color theme="4"/>
      <name val="Calibri Light"/>
      <family val="2"/>
      <scheme val="minor"/>
    </font>
    <font>
      <sz val="9"/>
      <color theme="1"/>
      <name val="Calibri Light"/>
      <family val="2"/>
      <scheme val="minor"/>
    </font>
    <font>
      <sz val="14"/>
      <color theme="8"/>
      <name val="Calibri Light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name val="Calibri Light"/>
      <family val="2"/>
      <scheme val="minor"/>
    </font>
    <font>
      <sz val="14"/>
      <name val="Calibri Light"/>
      <family val="2"/>
      <scheme val="minor"/>
    </font>
    <font>
      <sz val="16"/>
      <name val="Calibri Light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6"/>
        <bgColor indexed="64"/>
      </patternFill>
    </fill>
  </fills>
  <borders count="39">
    <border>
      <left/>
      <right/>
      <top/>
      <bottom/>
      <diagonal/>
    </border>
    <border>
      <left style="thin">
        <color theme="4" tint="0.24994659260841701"/>
      </left>
      <right style="thin">
        <color theme="4" tint="0.24994659260841701"/>
      </right>
      <top style="thin">
        <color theme="4" tint="0.24994659260841701"/>
      </top>
      <bottom style="thin">
        <color theme="4" tint="0.24994659260841701"/>
      </bottom>
      <diagonal/>
    </border>
    <border>
      <left style="thin">
        <color theme="4" tint="0.24994659260841701"/>
      </left>
      <right style="thin">
        <color theme="4" tint="0.24994659260841701"/>
      </right>
      <top style="thin">
        <color theme="4" tint="0.24994659260841701"/>
      </top>
      <bottom/>
      <diagonal/>
    </border>
    <border>
      <left style="thin">
        <color theme="4" tint="0.24994659260841701"/>
      </left>
      <right style="thin">
        <color theme="4" tint="0.24994659260841701"/>
      </right>
      <top/>
      <bottom/>
      <diagonal/>
    </border>
    <border>
      <left style="thin">
        <color theme="4" tint="0.24994659260841701"/>
      </left>
      <right style="thin">
        <color theme="4" tint="0.24994659260841701"/>
      </right>
      <top/>
      <bottom style="thin">
        <color theme="4" tint="0.24994659260841701"/>
      </bottom>
      <diagonal/>
    </border>
    <border>
      <left style="thin">
        <color theme="4" tint="0.24994659260841701"/>
      </left>
      <right style="thin">
        <color theme="4" tint="0.24994659260841701"/>
      </right>
      <top style="double">
        <color theme="4" tint="0.24994659260841701"/>
      </top>
      <bottom style="thin">
        <color theme="4" tint="0.24994659260841701"/>
      </bottom>
      <diagonal/>
    </border>
    <border>
      <left style="thin">
        <color theme="4" tint="0.24994659260841701"/>
      </left>
      <right/>
      <top style="double">
        <color theme="4" tint="0.24994659260841701"/>
      </top>
      <bottom style="thin">
        <color theme="4" tint="0.24994659260841701"/>
      </bottom>
      <diagonal/>
    </border>
    <border>
      <left/>
      <right style="thin">
        <color theme="4" tint="0.24994659260841701"/>
      </right>
      <top style="double">
        <color theme="4" tint="0.24994659260841701"/>
      </top>
      <bottom style="thin">
        <color theme="4" tint="0.24994659260841701"/>
      </bottom>
      <diagonal/>
    </border>
    <border>
      <left/>
      <right style="thin">
        <color theme="4" tint="0.24994659260841701"/>
      </right>
      <top style="thin">
        <color theme="4" tint="0.24994659260841701"/>
      </top>
      <bottom style="thin">
        <color theme="4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24994659260841701"/>
      </right>
      <top style="thin">
        <color theme="4" tint="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 tint="0.24994659260841701"/>
      </top>
      <bottom style="thin">
        <color theme="4" tint="0.24994659260841701"/>
      </bottom>
      <diagonal/>
    </border>
    <border>
      <left style="thin">
        <color theme="4" tint="0.24994659260841701"/>
      </left>
      <right style="thin">
        <color indexed="64"/>
      </right>
      <top style="thin">
        <color theme="4" tint="0.24994659260841701"/>
      </top>
      <bottom style="thin">
        <color theme="4" tint="0.24994659260841701"/>
      </bottom>
      <diagonal/>
    </border>
    <border>
      <left style="thin">
        <color indexed="64"/>
      </left>
      <right/>
      <top style="thin">
        <color theme="4" tint="0.24994659260841701"/>
      </top>
      <bottom/>
      <diagonal/>
    </border>
    <border>
      <left style="thin">
        <color theme="4" tint="0.24994659260841701"/>
      </left>
      <right style="thin">
        <color indexed="64"/>
      </right>
      <top style="thin">
        <color theme="4" tint="0.24994659260841701"/>
      </top>
      <bottom/>
      <diagonal/>
    </border>
    <border>
      <left style="thin">
        <color indexed="64"/>
      </left>
      <right style="thin">
        <color theme="4" tint="0.24994659260841701"/>
      </right>
      <top style="thin">
        <color theme="4" tint="0.24994659260841701"/>
      </top>
      <bottom style="thin">
        <color theme="4" tint="0.24994659260841701"/>
      </bottom>
      <diagonal/>
    </border>
    <border>
      <left style="thin">
        <color indexed="64"/>
      </left>
      <right style="thin">
        <color theme="4" tint="0.24994659260841701"/>
      </right>
      <top style="thin">
        <color theme="4" tint="0.24994659260841701"/>
      </top>
      <bottom/>
      <diagonal/>
    </border>
    <border>
      <left style="thin">
        <color indexed="64"/>
      </left>
      <right style="thin">
        <color theme="4" tint="0.24994659260841701"/>
      </right>
      <top/>
      <bottom/>
      <diagonal/>
    </border>
    <border>
      <left style="thin">
        <color indexed="64"/>
      </left>
      <right style="thin">
        <color theme="4" tint="0.24994659260841701"/>
      </right>
      <top/>
      <bottom style="thin">
        <color theme="4" tint="0.24994659260841701"/>
      </bottom>
      <diagonal/>
    </border>
    <border>
      <left style="thin">
        <color indexed="64"/>
      </left>
      <right/>
      <top style="thin">
        <color theme="4" tint="0.24994659260841701"/>
      </top>
      <bottom style="thin">
        <color indexed="64"/>
      </bottom>
      <diagonal/>
    </border>
    <border>
      <left/>
      <right style="thin">
        <color theme="4" tint="0.24994659260841701"/>
      </right>
      <top style="thin">
        <color theme="4" tint="0.24994659260841701"/>
      </top>
      <bottom style="thin">
        <color indexed="64"/>
      </bottom>
      <diagonal/>
    </border>
    <border>
      <left style="thin">
        <color theme="4" tint="0.24994659260841701"/>
      </left>
      <right style="thin">
        <color theme="4" tint="0.24994659260841701"/>
      </right>
      <top style="thin">
        <color theme="4" tint="0.24994659260841701"/>
      </top>
      <bottom style="thin">
        <color indexed="64"/>
      </bottom>
      <diagonal/>
    </border>
    <border>
      <left style="thin">
        <color theme="4" tint="0.24994659260841701"/>
      </left>
      <right style="thin">
        <color indexed="64"/>
      </right>
      <top style="thin">
        <color theme="4" tint="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4" tint="0.24994659260841701"/>
      </bottom>
      <diagonal/>
    </border>
    <border>
      <left/>
      <right style="thin">
        <color theme="4" tint="0.24994659260841701"/>
      </right>
      <top/>
      <bottom style="thin">
        <color theme="4" tint="0.24994659260841701"/>
      </bottom>
      <diagonal/>
    </border>
    <border>
      <left style="thin">
        <color theme="4" tint="0.24994659260841701"/>
      </left>
      <right style="thin">
        <color indexed="64"/>
      </right>
      <top/>
      <bottom style="thin">
        <color theme="4" tint="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4" fillId="3" borderId="0" applyNumberFormat="0" applyBorder="0" applyAlignment="0" applyProtection="0"/>
  </cellStyleXfs>
  <cellXfs count="107">
    <xf numFmtId="0" fontId="0" fillId="0" borderId="0" xfId="0"/>
    <xf numFmtId="0" fontId="1" fillId="0" borderId="0" xfId="1" applyAlignment="1">
      <alignment vertical="top"/>
    </xf>
    <xf numFmtId="0" fontId="4" fillId="3" borderId="0" xfId="3" applyAlignment="1">
      <alignment horizontal="center"/>
    </xf>
    <xf numFmtId="0" fontId="4" fillId="3" borderId="0" xfId="3" applyAlignment="1">
      <alignment horizontal="right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1" fillId="0" borderId="0" xfId="1" applyAlignment="1">
      <alignment horizontal="left" vertical="top" indent="1"/>
    </xf>
    <xf numFmtId="0" fontId="0" fillId="0" borderId="1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3" borderId="0" xfId="3" applyAlignment="1">
      <alignment horizontal="right"/>
    </xf>
    <xf numFmtId="0" fontId="0" fillId="0" borderId="1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2" xfId="0" applyBorder="1"/>
    <xf numFmtId="0" fontId="0" fillId="0" borderId="8" xfId="0" applyBorder="1"/>
    <xf numFmtId="0" fontId="0" fillId="0" borderId="12" xfId="0" applyBorder="1"/>
    <xf numFmtId="0" fontId="12" fillId="2" borderId="0" xfId="2" applyBorder="1"/>
    <xf numFmtId="0" fontId="1" fillId="0" borderId="0" xfId="1" applyAlignment="1" applyProtection="1">
      <alignment horizontal="left" vertical="top" indent="1"/>
    </xf>
    <xf numFmtId="0" fontId="0" fillId="0" borderId="0" xfId="0" applyProtection="1"/>
    <xf numFmtId="0" fontId="4" fillId="3" borderId="0" xfId="3" applyAlignment="1" applyProtection="1">
      <alignment horizontal="right"/>
    </xf>
    <xf numFmtId="0" fontId="4" fillId="3" borderId="0" xfId="3" applyAlignment="1" applyProtection="1">
      <alignment horizontal="center"/>
    </xf>
    <xf numFmtId="0" fontId="0" fillId="0" borderId="1" xfId="0" applyBorder="1" applyAlignment="1" applyProtection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5" fillId="4" borderId="0" xfId="0" applyFont="1" applyFill="1"/>
    <xf numFmtId="0" fontId="0" fillId="4" borderId="0" xfId="0" applyFill="1"/>
    <xf numFmtId="0" fontId="5" fillId="4" borderId="0" xfId="0" applyFont="1" applyFill="1" applyAlignment="1">
      <alignment horizontal="right"/>
    </xf>
    <xf numFmtId="0" fontId="11" fillId="2" borderId="0" xfId="2" applyFont="1" applyAlignment="1" applyProtection="1">
      <alignment vertical="center" wrapText="1"/>
    </xf>
    <xf numFmtId="0" fontId="11" fillId="4" borderId="0" xfId="2" applyFont="1" applyFill="1" applyAlignment="1">
      <alignment vertical="center" wrapText="1"/>
    </xf>
    <xf numFmtId="0" fontId="11" fillId="4" borderId="0" xfId="2" applyFont="1" applyFill="1" applyAlignment="1">
      <alignment vertical="center"/>
    </xf>
    <xf numFmtId="0" fontId="12" fillId="2" borderId="17" xfId="2" applyBorder="1"/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2" borderId="34" xfId="2" applyBorder="1"/>
    <xf numFmtId="0" fontId="12" fillId="2" borderId="35" xfId="2" applyBorder="1"/>
    <xf numFmtId="0" fontId="4" fillId="3" borderId="37" xfId="3" applyBorder="1" applyAlignment="1"/>
    <xf numFmtId="0" fontId="4" fillId="3" borderId="38" xfId="3" applyBorder="1" applyAlignment="1"/>
    <xf numFmtId="0" fontId="0" fillId="0" borderId="4" xfId="0" applyBorder="1"/>
    <xf numFmtId="0" fontId="0" fillId="0" borderId="31" xfId="0" applyBorder="1"/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4" fillId="3" borderId="36" xfId="3" applyBorder="1" applyAlignment="1">
      <alignment horizontal="left" indent="1"/>
    </xf>
    <xf numFmtId="0" fontId="4" fillId="3" borderId="37" xfId="3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25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0" fillId="0" borderId="22" xfId="0" applyBorder="1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20" xfId="0" applyBorder="1" applyAlignment="1">
      <alignment horizontal="left" indent="2"/>
    </xf>
    <xf numFmtId="0" fontId="0" fillId="0" borderId="12" xfId="0" applyBorder="1" applyAlignment="1">
      <alignment horizontal="left" indent="2"/>
    </xf>
    <xf numFmtId="0" fontId="0" fillId="0" borderId="30" xfId="0" applyBorder="1" applyAlignment="1">
      <alignment horizontal="left" indent="2"/>
    </xf>
    <xf numFmtId="0" fontId="0" fillId="0" borderId="18" xfId="0" applyBorder="1" applyAlignment="1">
      <alignment horizontal="left" indent="2"/>
    </xf>
    <xf numFmtId="0" fontId="0" fillId="0" borderId="23" xfId="0" applyBorder="1" applyAlignment="1">
      <alignment horizontal="left" indent="2"/>
    </xf>
    <xf numFmtId="0" fontId="0" fillId="0" borderId="2" xfId="0" applyBorder="1" applyAlignment="1">
      <alignment horizontal="left" inden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10" fillId="2" borderId="13" xfId="2" applyFont="1" applyBorder="1" applyAlignment="1">
      <alignment horizontal="right" vertical="center"/>
    </xf>
    <xf numFmtId="0" fontId="10" fillId="2" borderId="14" xfId="2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 indent="1"/>
    </xf>
    <xf numFmtId="0" fontId="0" fillId="0" borderId="3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4" fillId="3" borderId="0" xfId="3" applyAlignment="1">
      <alignment horizontal="right"/>
    </xf>
    <xf numFmtId="0" fontId="11" fillId="4" borderId="0" xfId="2" applyFont="1" applyFill="1" applyAlignment="1">
      <alignment horizontal="left" vertical="center" wrapText="1"/>
    </xf>
    <xf numFmtId="0" fontId="12" fillId="4" borderId="0" xfId="2" applyFill="1" applyAlignment="1">
      <alignment horizontal="left" vertical="center" wrapText="1"/>
    </xf>
    <xf numFmtId="0" fontId="0" fillId="0" borderId="18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 indent="2"/>
    </xf>
    <xf numFmtId="0" fontId="0" fillId="0" borderId="23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0" fontId="12" fillId="2" borderId="33" xfId="2" applyBorder="1" applyAlignment="1">
      <alignment horizontal="left" indent="1"/>
    </xf>
    <xf numFmtId="0" fontId="12" fillId="2" borderId="34" xfId="2" applyBorder="1" applyAlignment="1">
      <alignment horizontal="left" indent="1"/>
    </xf>
    <xf numFmtId="0" fontId="0" fillId="0" borderId="30" xfId="0" applyBorder="1" applyAlignment="1">
      <alignment horizontal="left" indent="2"/>
    </xf>
    <xf numFmtId="0" fontId="0" fillId="0" borderId="31" xfId="0" applyBorder="1" applyAlignment="1">
      <alignment horizontal="left" indent="2"/>
    </xf>
    <xf numFmtId="0" fontId="0" fillId="0" borderId="24" xfId="0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20" xfId="0" applyBorder="1" applyAlignment="1">
      <alignment horizontal="left" indent="2"/>
    </xf>
    <xf numFmtId="0" fontId="0" fillId="0" borderId="12" xfId="0" applyBorder="1" applyAlignment="1">
      <alignment horizontal="left" indent="2"/>
    </xf>
    <xf numFmtId="0" fontId="12" fillId="2" borderId="16" xfId="2" applyBorder="1" applyAlignment="1">
      <alignment horizontal="left" indent="1"/>
    </xf>
    <xf numFmtId="0" fontId="12" fillId="2" borderId="0" xfId="2" applyBorder="1" applyAlignment="1">
      <alignment horizontal="left" indent="1"/>
    </xf>
    <xf numFmtId="0" fontId="12" fillId="2" borderId="33" xfId="2" applyBorder="1" applyAlignment="1">
      <alignment horizontal="right" vertical="center"/>
    </xf>
    <xf numFmtId="0" fontId="12" fillId="2" borderId="34" xfId="2" applyBorder="1" applyAlignment="1">
      <alignment horizontal="right" vertical="center"/>
    </xf>
    <xf numFmtId="0" fontId="4" fillId="3" borderId="36" xfId="3" applyBorder="1" applyAlignment="1">
      <alignment horizontal="left" indent="1"/>
    </xf>
    <xf numFmtId="0" fontId="4" fillId="3" borderId="37" xfId="3" applyBorder="1" applyAlignment="1">
      <alignment horizontal="left" indent="1"/>
    </xf>
    <xf numFmtId="0" fontId="4" fillId="3" borderId="38" xfId="3" applyBorder="1" applyAlignment="1">
      <alignment horizontal="left" indent="1"/>
    </xf>
  </cellXfs>
  <cellStyles count="4">
    <cellStyle name="Accent3" xfId="2" builtinId="37" customBuiltin="1"/>
    <cellStyle name="Accent4" xfId="3" builtinId="41" customBuiltin="1"/>
    <cellStyle name="Normal" xfId="0" builtinId="0"/>
    <cellStyle name="Titre" xfId="1" builtinId="1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 Light"/>
        <family val="2"/>
        <scheme val="minor"/>
      </font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304800</xdr:rowOff>
    </xdr:from>
    <xdr:to>
      <xdr:col>6</xdr:col>
      <xdr:colOff>152400</xdr:colOff>
      <xdr:row>1</xdr:row>
      <xdr:rowOff>304800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572125" y="304800"/>
          <a:ext cx="952500" cy="0"/>
        </a:xfrm>
        <a:prstGeom prst="straightConnector1">
          <a:avLst/>
        </a:prstGeom>
        <a:ln>
          <a:solidFill>
            <a:schemeClr val="accent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361950</xdr:rowOff>
    </xdr:from>
    <xdr:to>
      <xdr:col>5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7AD305CE-A2D3-4B14-9F6D-EBDA8E00C5B9}"/>
            </a:ext>
          </a:extLst>
        </xdr:cNvPr>
        <xdr:cNvCxnSpPr/>
      </xdr:nvCxnSpPr>
      <xdr:spPr>
        <a:xfrm>
          <a:off x="4924425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371475</xdr:rowOff>
    </xdr:from>
    <xdr:to>
      <xdr:col>5</xdr:col>
      <xdr:colOff>152400</xdr:colOff>
      <xdr:row>1</xdr:row>
      <xdr:rowOff>371475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C44B3FFE-2D57-4D3E-BD98-304C56AE5ED8}"/>
            </a:ext>
          </a:extLst>
        </xdr:cNvPr>
        <xdr:cNvCxnSpPr/>
      </xdr:nvCxnSpPr>
      <xdr:spPr>
        <a:xfrm>
          <a:off x="4924425" y="752475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361950</xdr:rowOff>
    </xdr:from>
    <xdr:to>
      <xdr:col>5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78FD4CE6-2A08-4C0B-A5CE-B4F93A5EB353}"/>
            </a:ext>
          </a:extLst>
        </xdr:cNvPr>
        <xdr:cNvCxnSpPr/>
      </xdr:nvCxnSpPr>
      <xdr:spPr>
        <a:xfrm>
          <a:off x="4924425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371475</xdr:rowOff>
    </xdr:from>
    <xdr:to>
      <xdr:col>5</xdr:col>
      <xdr:colOff>152400</xdr:colOff>
      <xdr:row>1</xdr:row>
      <xdr:rowOff>371475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26DDC1E1-FCED-4430-91B4-D32A1333F5FB}"/>
            </a:ext>
          </a:extLst>
        </xdr:cNvPr>
        <xdr:cNvCxnSpPr/>
      </xdr:nvCxnSpPr>
      <xdr:spPr>
        <a:xfrm>
          <a:off x="4924425" y="752475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361950</xdr:rowOff>
    </xdr:from>
    <xdr:to>
      <xdr:col>5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B345793B-9923-479C-B5E3-12CC82C2B232}"/>
            </a:ext>
          </a:extLst>
        </xdr:cNvPr>
        <xdr:cNvCxnSpPr/>
      </xdr:nvCxnSpPr>
      <xdr:spPr>
        <a:xfrm>
          <a:off x="4924425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371475</xdr:rowOff>
    </xdr:from>
    <xdr:to>
      <xdr:col>5</xdr:col>
      <xdr:colOff>152400</xdr:colOff>
      <xdr:row>1</xdr:row>
      <xdr:rowOff>371475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6EE4BBC0-DCC4-4C68-A6E9-2EF05D3F7B26}"/>
            </a:ext>
          </a:extLst>
        </xdr:cNvPr>
        <xdr:cNvCxnSpPr/>
      </xdr:nvCxnSpPr>
      <xdr:spPr>
        <a:xfrm>
          <a:off x="4391025" y="752475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361950</xdr:rowOff>
    </xdr:from>
    <xdr:to>
      <xdr:col>5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E3D8F5FA-7230-4D96-A551-704301E8B758}"/>
            </a:ext>
          </a:extLst>
        </xdr:cNvPr>
        <xdr:cNvCxnSpPr/>
      </xdr:nvCxnSpPr>
      <xdr:spPr>
        <a:xfrm>
          <a:off x="4924425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361950</xdr:rowOff>
    </xdr:from>
    <xdr:to>
      <xdr:col>6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F8255C7F-8243-4597-BE61-1FFCC69AB486}"/>
            </a:ext>
          </a:extLst>
        </xdr:cNvPr>
        <xdr:cNvCxnSpPr/>
      </xdr:nvCxnSpPr>
      <xdr:spPr>
        <a:xfrm>
          <a:off x="4972050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361950</xdr:rowOff>
    </xdr:from>
    <xdr:to>
      <xdr:col>5</xdr:col>
      <xdr:colOff>152400</xdr:colOff>
      <xdr:row>1</xdr:row>
      <xdr:rowOff>361950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E5046959-C5FA-47AA-BE48-9AAA42880252}"/>
            </a:ext>
          </a:extLst>
        </xdr:cNvPr>
        <xdr:cNvCxnSpPr/>
      </xdr:nvCxnSpPr>
      <xdr:spPr>
        <a:xfrm>
          <a:off x="4924425" y="742950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200025</xdr:rowOff>
    </xdr:from>
    <xdr:to>
      <xdr:col>6</xdr:col>
      <xdr:colOff>180975</xdr:colOff>
      <xdr:row>1</xdr:row>
      <xdr:rowOff>200025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>
          <a:off x="5067300" y="485775"/>
          <a:ext cx="981075" cy="0"/>
        </a:xfrm>
        <a:prstGeom prst="straightConnector1">
          <a:avLst/>
        </a:prstGeom>
        <a:ln>
          <a:solidFill>
            <a:schemeClr val="accent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" displayName="Stat" ref="J3:O12" totalsRowShown="0" headerRowDxfId="7" dataDxfId="6">
  <autoFilter ref="J3:O1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1" dataDxfId="5"/>
    <tableColumn id="2" xr3:uid="{00000000-0010-0000-0000-000002000000}" name="2" dataDxfId="4"/>
    <tableColumn id="3" xr3:uid="{00000000-0010-0000-0000-000003000000}" name="3" dataDxfId="3"/>
    <tableColumn id="4" xr3:uid="{00000000-0010-0000-0000-000004000000}" name="4" dataDxfId="2"/>
    <tableColumn id="5" xr3:uid="{00000000-0010-0000-0000-000005000000}" name="5" dataDxfId="1"/>
    <tableColumn id="6" xr3:uid="{00000000-0010-0000-0000-000006000000}" name="6" dataDxfId="0"/>
  </tableColumns>
  <tableStyleInfo name="TableStyleLight7" showFirstColumn="0" showLastColumn="0" showRowStripes="0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ysClr val="windowText" lastClr="000000"/>
      </a:dk1>
      <a:lt1>
        <a:sysClr val="window" lastClr="FFFFFF"/>
      </a:lt1>
      <a:dk2>
        <a:srgbClr val="2E2B21"/>
      </a:dk2>
      <a:lt2>
        <a:srgbClr val="CECECE"/>
      </a:lt2>
      <a:accent1>
        <a:srgbClr val="292F36"/>
      </a:accent1>
      <a:accent2>
        <a:srgbClr val="174861"/>
      </a:accent2>
      <a:accent3>
        <a:srgbClr val="43C3D6"/>
      </a:accent3>
      <a:accent4>
        <a:srgbClr val="F1F287"/>
      </a:accent4>
      <a:accent5>
        <a:srgbClr val="FB4A18"/>
      </a:accent5>
      <a:accent6>
        <a:srgbClr val="FFFFFF"/>
      </a:accent6>
      <a:hlink>
        <a:srgbClr val="292F36"/>
      </a:hlink>
      <a:folHlink>
        <a:srgbClr val="CECECE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E668198A-CD9B-4F84-9032-4B98D54B0238}" vid="{3B414CCA-A0CA-4B64-BE2F-2B5DC1D19D10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3.png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image" Target="../media/image3.png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image" Target="../media/image3.png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image" Target="../media/image3.png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image" Target="../media/image3.png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image" Target="../media/image3.png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image" Target="../media/image3.png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image" Target="../media/image3.png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image" Target="../media/image3.png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image" Target="../media/image3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showRowColHeaders="0" showZeros="0" tabSelected="1" zoomScaleNormal="100" workbookViewId="0">
      <pane ySplit="3" topLeftCell="A4" activePane="bottomLeft" state="frozen"/>
      <selection pane="bottomLeft" activeCell="B2" sqref="B2"/>
    </sheetView>
  </sheetViews>
  <sheetFormatPr baseColWidth="10" defaultRowHeight="15" x14ac:dyDescent="0.25"/>
  <cols>
    <col min="1" max="1" width="7.625" customWidth="1"/>
    <col min="2" max="2" width="61.5" customWidth="1"/>
    <col min="3" max="8" width="3.625" customWidth="1"/>
    <col min="9" max="9" width="2.125" customWidth="1"/>
  </cols>
  <sheetData>
    <row r="1" spans="1:15" ht="22.5" x14ac:dyDescent="0.25">
      <c r="A1" s="1" t="s">
        <v>8</v>
      </c>
    </row>
    <row r="2" spans="1:15" ht="30" customHeight="1" x14ac:dyDescent="0.25">
      <c r="A2" s="1" t="s">
        <v>52</v>
      </c>
      <c r="B2" s="16" t="s">
        <v>98</v>
      </c>
      <c r="C2" s="7" t="s">
        <v>49</v>
      </c>
      <c r="H2" s="10" t="s">
        <v>50</v>
      </c>
    </row>
    <row r="3" spans="1:15" ht="35.1" customHeight="1" x14ac:dyDescent="0.25">
      <c r="A3" s="74" t="s">
        <v>51</v>
      </c>
      <c r="B3" s="75"/>
      <c r="C3" s="35">
        <v>1</v>
      </c>
      <c r="D3" s="35">
        <v>2</v>
      </c>
      <c r="E3" s="35">
        <v>3</v>
      </c>
      <c r="F3" s="35">
        <v>4</v>
      </c>
      <c r="G3" s="35">
        <v>5</v>
      </c>
      <c r="H3" s="36">
        <v>6</v>
      </c>
      <c r="J3" s="32" t="s">
        <v>92</v>
      </c>
      <c r="K3" s="32" t="s">
        <v>93</v>
      </c>
      <c r="L3" s="32" t="s">
        <v>94</v>
      </c>
      <c r="M3" s="32" t="s">
        <v>95</v>
      </c>
      <c r="N3" s="32" t="s">
        <v>96</v>
      </c>
      <c r="O3" s="32" t="s">
        <v>97</v>
      </c>
    </row>
    <row r="4" spans="1:15" s="6" customFormat="1" ht="30" customHeight="1" x14ac:dyDescent="0.25">
      <c r="A4" s="76" t="str">
        <f>UPPER('1'!$A$1)&amp;" - "&amp;'1'!$A$2</f>
        <v>LECTURE - Repérer et résumer l'information pertinente</v>
      </c>
      <c r="B4" s="76"/>
      <c r="C4" s="34" t="str">
        <f>IF(Stat[[#This Row],[1]]&gt;=MAX(Stat[#This Row]),"x","")</f>
        <v>x</v>
      </c>
      <c r="D4" s="34">
        <f>IF(OR(C4="x"),0,IF(Stat[[#This Row],[2]]&gt;=MAX(Stat[#This Row]),"x",""))</f>
        <v>0</v>
      </c>
      <c r="E4" s="34">
        <f>IF(OR(D4="x",C4="x"),0,IF(Stat[[#This Row],[3]]&gt;=MAX(Stat[#This Row]),"x",""))</f>
        <v>0</v>
      </c>
      <c r="F4" s="34">
        <f>IF(OR(E4="x",D4="x",C4="x"),0,IF(Stat[[#This Row],[4]]&gt;=MAX(Stat[#This Row]),"x",""))</f>
        <v>0</v>
      </c>
      <c r="G4" s="34">
        <f>IF(OR(F4="x",E4="x",D4="x",C4="x"),0,IF(Stat[[#This Row],[5]]&gt;=MAX(Stat[#This Row]),"x",""))</f>
        <v>0</v>
      </c>
      <c r="H4" s="34">
        <f>IF(OR(G4="x",F4="x",E4="x",D4="x",C4="x"),0,IF(Stat[[#This Row],[6]]&gt;=MAX(Stat[#This Row]),"x",""))</f>
        <v>0</v>
      </c>
      <c r="J4" s="33">
        <f>COUNTA('1'!B4:B11)</f>
        <v>0</v>
      </c>
      <c r="K4" s="33">
        <f>COUNTA('1'!C4:C11)</f>
        <v>0</v>
      </c>
      <c r="L4" s="33">
        <f>COUNTA('1'!D4:D11)</f>
        <v>0</v>
      </c>
      <c r="M4" s="33">
        <f>COUNTA('1'!E4:E11)</f>
        <v>0</v>
      </c>
      <c r="N4" s="33">
        <f>COUNTA('1'!F4:F11)</f>
        <v>0</v>
      </c>
      <c r="O4" s="33">
        <f>COUNTA('1'!G4:G11)</f>
        <v>0</v>
      </c>
    </row>
    <row r="5" spans="1:15" s="6" customFormat="1" ht="30" customHeight="1" x14ac:dyDescent="0.25">
      <c r="A5" s="72" t="str">
        <f>UPPER('2'!$A$1)&amp;" - "&amp;'2'!$A$2</f>
        <v>UTILISATION DE DOCUMENTS - Trouver des documents contenant de l'information pertinente</v>
      </c>
      <c r="B5" s="72"/>
      <c r="C5" s="8" t="str">
        <f>IF(Stat[[#This Row],[1]]&gt;=MAX(Stat[#This Row]),"x","")</f>
        <v>x</v>
      </c>
      <c r="D5" s="8">
        <f>IF(OR(C5="x"),0,IF(Stat[[#This Row],[2]]&gt;=MAX(Stat[#This Row]),"x",""))</f>
        <v>0</v>
      </c>
      <c r="E5" s="8">
        <f>IF(OR(D5="x",C5="x"),0,IF(Stat[[#This Row],[3]]&gt;=MAX(Stat[#This Row]),"x",""))</f>
        <v>0</v>
      </c>
      <c r="F5" s="8">
        <f>IF(OR(E5="x",D5="x",C5="x"),0,IF(Stat[[#This Row],[4]]&gt;=MAX(Stat[#This Row]),"x",""))</f>
        <v>0</v>
      </c>
      <c r="G5" s="8">
        <f>IF(OR(F5="x",E5="x",D5="x",C5="x"),0,IF(Stat[[#This Row],[5]]&gt;=MAX(Stat[#This Row]),"x",""))</f>
        <v>0</v>
      </c>
      <c r="H5" s="8">
        <f>IF(OR(G5="x",F5="x",E5="x",D5="x",C5="x"),0,IF(Stat[[#This Row],[6]]&gt;=MAX(Stat[#This Row]),"x",""))</f>
        <v>0</v>
      </c>
      <c r="J5" s="33">
        <f>COUNTA('2'!B4:B7)</f>
        <v>0</v>
      </c>
      <c r="K5" s="33">
        <f>COUNTA('2'!C4:C7)</f>
        <v>0</v>
      </c>
      <c r="L5" s="33">
        <f>COUNTA('2'!D4:D7)</f>
        <v>0</v>
      </c>
      <c r="M5" s="33">
        <f>COUNTA('2'!E4:E7)</f>
        <v>0</v>
      </c>
      <c r="N5" s="33">
        <f>COUNTA('2'!F4:F7)</f>
        <v>0</v>
      </c>
      <c r="O5" s="33">
        <f>COUNTA('2'!G4:G7)</f>
        <v>0</v>
      </c>
    </row>
    <row r="6" spans="1:15" s="6" customFormat="1" ht="30" customHeight="1" x14ac:dyDescent="0.25">
      <c r="A6" s="72" t="str">
        <f>UPPER('3'!$A$1)&amp;" - "&amp;'3'!$A$2</f>
        <v>CALCUL - Calculer, évaluer, combiner et prévoir</v>
      </c>
      <c r="B6" s="72"/>
      <c r="C6" s="8" t="str">
        <f>IF(Stat[[#This Row],[1]]&gt;=MAX(Stat[#This Row]),"x","")</f>
        <v>x</v>
      </c>
      <c r="D6" s="8">
        <f>IF(OR(C6="x"),0,IF(Stat[[#This Row],[2]]&gt;=MAX(Stat[#This Row]),"x",""))</f>
        <v>0</v>
      </c>
      <c r="E6" s="8">
        <f>IF(OR(D6="x",C6="x"),0,IF(Stat[[#This Row],[3]]&gt;=MAX(Stat[#This Row]),"x",""))</f>
        <v>0</v>
      </c>
      <c r="F6" s="8">
        <f>IF(OR(E6="x",D6="x",C6="x"),0,IF(Stat[[#This Row],[4]]&gt;=MAX(Stat[#This Row]),"x",""))</f>
        <v>0</v>
      </c>
      <c r="G6" s="8">
        <f>IF(OR(F6="x",E6="x",D6="x",C6="x"),0,IF(Stat[[#This Row],[5]]&gt;=MAX(Stat[#This Row]),"x",""))</f>
        <v>0</v>
      </c>
      <c r="H6" s="8">
        <f>IF(OR(G6="x",F6="x",E6="x",D6="x",C6="x"),0,IF(Stat[[#This Row],[6]]&gt;=MAX(Stat[#This Row]),"x",""))</f>
        <v>0</v>
      </c>
      <c r="J6" s="33">
        <f>COUNTA('3'!B4:B11)</f>
        <v>0</v>
      </c>
      <c r="K6" s="33">
        <f>COUNTA('3'!C4:C11)</f>
        <v>0</v>
      </c>
      <c r="L6" s="33">
        <f>COUNTA('3'!D4:D11)</f>
        <v>0</v>
      </c>
      <c r="M6" s="33">
        <f>COUNTA('3'!E4:E11)</f>
        <v>0</v>
      </c>
      <c r="N6" s="33">
        <f>COUNTA('3'!F4:F11)</f>
        <v>0</v>
      </c>
      <c r="O6" s="33">
        <f>COUNTA('3'!G4:G11)</f>
        <v>0</v>
      </c>
    </row>
    <row r="7" spans="1:15" s="6" customFormat="1" ht="30" customHeight="1" x14ac:dyDescent="0.25">
      <c r="A7" s="72" t="str">
        <f>UPPER('4'!$A$1)&amp;" - "&amp;'4'!$A$2</f>
        <v>RÉDACTION - Rédiger un ensemble de documents</v>
      </c>
      <c r="B7" s="72"/>
      <c r="C7" s="8" t="str">
        <f>IF(Stat[[#This Row],[1]]&gt;=MAX(Stat[#This Row]),"x","")</f>
        <v>x</v>
      </c>
      <c r="D7" s="8">
        <f>IF(OR(C7="x"),0,IF(Stat[[#This Row],[2]]&gt;=MAX(Stat[#This Row]),"x",""))</f>
        <v>0</v>
      </c>
      <c r="E7" s="8">
        <f>IF(OR(D7="x",C7="x"),0,IF(Stat[[#This Row],[3]]&gt;=MAX(Stat[#This Row]),"x",""))</f>
        <v>0</v>
      </c>
      <c r="F7" s="8">
        <f>IF(OR(E7="x",D7="x",C7="x"),0,IF(Stat[[#This Row],[4]]&gt;=MAX(Stat[#This Row]),"x",""))</f>
        <v>0</v>
      </c>
      <c r="G7" s="8">
        <f>IF(OR(F7="x",E7="x",D7="x",C7="x"),0,IF(Stat[[#This Row],[5]]&gt;=MAX(Stat[#This Row]),"x",""))</f>
        <v>0</v>
      </c>
      <c r="H7" s="8">
        <f>IF(OR(G7="x",F7="x",E7="x",D7="x",C7="x"),0,IF(Stat[[#This Row],[6]]&gt;=MAX(Stat[#This Row]),"x",""))</f>
        <v>0</v>
      </c>
      <c r="J7" s="33">
        <f>COUNTA('4'!B4:B11)</f>
        <v>0</v>
      </c>
      <c r="K7" s="33">
        <f>COUNTA('4'!C4:C11)</f>
        <v>0</v>
      </c>
      <c r="L7" s="33">
        <f>COUNTA('4'!D4:D11)</f>
        <v>0</v>
      </c>
      <c r="M7" s="33">
        <f>COUNTA('4'!E4:E11)</f>
        <v>0</v>
      </c>
      <c r="N7" s="33">
        <f>COUNTA('4'!F4:F11)</f>
        <v>0</v>
      </c>
      <c r="O7" s="33">
        <f>COUNTA('4'!G4:G11)</f>
        <v>0</v>
      </c>
    </row>
    <row r="8" spans="1:15" s="6" customFormat="1" ht="30" customHeight="1" x14ac:dyDescent="0.25">
      <c r="A8" s="72" t="str">
        <f>UPPER('5'!$A$1)&amp;" - "&amp;'5'!$A$2</f>
        <v>COMMUNICATION - Trouver des ressources, les mettre en liaisons et obtenir de l'information</v>
      </c>
      <c r="B8" s="72"/>
      <c r="C8" s="8" t="str">
        <f>IF(Stat[[#This Row],[1]]&gt;=MAX(Stat[#This Row]),"x","")</f>
        <v>x</v>
      </c>
      <c r="D8" s="8">
        <f>IF(OR(C8="x"),0,IF(Stat[[#This Row],[2]]&gt;=MAX(Stat[#This Row]),"x",""))</f>
        <v>0</v>
      </c>
      <c r="E8" s="8">
        <f>IF(OR(D8="x",C8="x"),0,IF(Stat[[#This Row],[3]]&gt;=MAX(Stat[#This Row]),"x",""))</f>
        <v>0</v>
      </c>
      <c r="F8" s="8">
        <f>IF(OR(E8="x",D8="x",C8="x"),0,IF(Stat[[#This Row],[4]]&gt;=MAX(Stat[#This Row]),"x",""))</f>
        <v>0</v>
      </c>
      <c r="G8" s="8">
        <f>IF(OR(F8="x",E8="x",D8="x",C8="x"),0,IF(Stat[[#This Row],[5]]&gt;=MAX(Stat[#This Row]),"x",""))</f>
        <v>0</v>
      </c>
      <c r="H8" s="8">
        <f>IF(OR(G8="x",F8="x",E8="x",D8="x",C8="x"),0,IF(Stat[[#This Row],[6]]&gt;=MAX(Stat[#This Row]),"x",""))</f>
        <v>0</v>
      </c>
      <c r="J8" s="33">
        <f>COUNTA('5'!B4:B14)</f>
        <v>0</v>
      </c>
      <c r="K8" s="33">
        <f>COUNTA('5'!C4:C14)</f>
        <v>0</v>
      </c>
      <c r="L8" s="33">
        <f>COUNTA('5'!D4:D14)</f>
        <v>0</v>
      </c>
      <c r="M8" s="33">
        <f>COUNTA('5'!E4:E14)</f>
        <v>0</v>
      </c>
      <c r="N8" s="33">
        <f>COUNTA('5'!F4:F14)</f>
        <v>0</v>
      </c>
      <c r="O8" s="33">
        <f>COUNTA('5'!G4:G14)</f>
        <v>0</v>
      </c>
    </row>
    <row r="9" spans="1:15" s="6" customFormat="1" ht="30" customHeight="1" x14ac:dyDescent="0.25">
      <c r="A9" s="72" t="str">
        <f>UPPER('6'!$A$1)&amp;" - "&amp;'6'!$A$2</f>
        <v>TRAVAIL D’ÉQUIPE - Gérer des groupes des tâches et des horaires</v>
      </c>
      <c r="B9" s="72"/>
      <c r="C9" s="8" t="str">
        <f>IF(Stat[[#This Row],[1]]&gt;=MAX(Stat[#This Row]),"x","")</f>
        <v>x</v>
      </c>
      <c r="D9" s="8">
        <f>IF(OR(C9="x"),0,IF(Stat[[#This Row],[2]]&gt;=MAX(Stat[#This Row]),"x",""))</f>
        <v>0</v>
      </c>
      <c r="E9" s="8">
        <f>IF(OR(D9="x",C9="x"),0,IF(Stat[[#This Row],[3]]&gt;=MAX(Stat[#This Row]),"x",""))</f>
        <v>0</v>
      </c>
      <c r="F9" s="8">
        <f>IF(OR(E9="x",D9="x",C9="x"),0,IF(Stat[[#This Row],[4]]&gt;=MAX(Stat[#This Row]),"x",""))</f>
        <v>0</v>
      </c>
      <c r="G9" s="8">
        <f>IF(OR(F9="x",E9="x",D9="x",C9="x"),0,IF(Stat[[#This Row],[5]]&gt;=MAX(Stat[#This Row]),"x",""))</f>
        <v>0</v>
      </c>
      <c r="H9" s="8">
        <f>IF(OR(G9="x",F9="x",E9="x",D9="x",C9="x"),0,IF(Stat[[#This Row],[6]]&gt;=MAX(Stat[#This Row]),"x",""))</f>
        <v>0</v>
      </c>
      <c r="J9" s="33">
        <f>COUNTA('6'!B4:B9)</f>
        <v>0</v>
      </c>
      <c r="K9" s="33">
        <f>COUNTA('6'!C4:C9)</f>
        <v>0</v>
      </c>
      <c r="L9" s="33">
        <f>COUNTA('6'!D4:D9)</f>
        <v>0</v>
      </c>
      <c r="M9" s="33">
        <f>COUNTA('6'!E4:E9)</f>
        <v>0</v>
      </c>
      <c r="N9" s="33">
        <f>COUNTA('6'!F4:F9)</f>
        <v>0</v>
      </c>
      <c r="O9" s="33">
        <f>COUNTA('6'!G4:G9)</f>
        <v>0</v>
      </c>
    </row>
    <row r="10" spans="1:15" s="6" customFormat="1" ht="30" customHeight="1" x14ac:dyDescent="0.25">
      <c r="A10" s="72" t="str">
        <f>UPPER('7'!$A$1)&amp;" - "&amp;'7'!$A$2</f>
        <v>CAPACITÉ DE RAISONNEMENT - Prendre des décisions, évaluer les conséquences et résoudre des problèmes</v>
      </c>
      <c r="B10" s="72"/>
      <c r="C10" s="8" t="str">
        <f>IF(Stat[[#This Row],[1]]&gt;=MAX(Stat[#This Row]),"x","")</f>
        <v>x</v>
      </c>
      <c r="D10" s="8">
        <f>IF(OR(C10="x"),0,IF(Stat[[#This Row],[2]]&gt;=MAX(Stat[#This Row]),"x",""))</f>
        <v>0</v>
      </c>
      <c r="E10" s="8">
        <f>IF(OR(D10="x",C10="x"),0,IF(Stat[[#This Row],[3]]&gt;=MAX(Stat[#This Row]),"x",""))</f>
        <v>0</v>
      </c>
      <c r="F10" s="8">
        <f>IF(OR(E10="x",D10="x",C10="x"),0,IF(Stat[[#This Row],[4]]&gt;=MAX(Stat[#This Row]),"x",""))</f>
        <v>0</v>
      </c>
      <c r="G10" s="8">
        <f>IF(OR(F10="x",E10="x",D10="x",C10="x"),0,IF(Stat[[#This Row],[5]]&gt;=MAX(Stat[#This Row]),"x",""))</f>
        <v>0</v>
      </c>
      <c r="H10" s="8">
        <f>IF(OR(G10="x",F10="x",E10="x",D10="x",C10="x"),0,IF(Stat[[#This Row],[6]]&gt;=MAX(Stat[#This Row]),"x",""))</f>
        <v>0</v>
      </c>
      <c r="J10" s="33">
        <f>COUNTA('7'!B4:B9)</f>
        <v>0</v>
      </c>
      <c r="K10" s="33">
        <f>COUNTA('7'!C4:C9)</f>
        <v>0</v>
      </c>
      <c r="L10" s="33">
        <f>COUNTA('7'!D4:D9)</f>
        <v>0</v>
      </c>
      <c r="M10" s="33">
        <f>COUNTA('7'!E4:E9)</f>
        <v>0</v>
      </c>
      <c r="N10" s="33">
        <f>COUNTA('7'!F4:F9)</f>
        <v>0</v>
      </c>
      <c r="O10" s="33">
        <f>COUNTA('7'!G4:G9)</f>
        <v>0</v>
      </c>
    </row>
    <row r="11" spans="1:15" s="6" customFormat="1" ht="30" customHeight="1" x14ac:dyDescent="0.25">
      <c r="A11" s="72" t="str">
        <f>UPPER('8'!$A$1)&amp;" - "&amp;'8'!$A$2</f>
        <v>INFORMATIQUE - Utiliser des logiciels en bureautique</v>
      </c>
      <c r="B11" s="72"/>
      <c r="C11" s="8" t="str">
        <f>IF(Stat[[#This Row],[1]]&gt;=MAX(Stat[#This Row]),"x","")</f>
        <v>x</v>
      </c>
      <c r="D11" s="8">
        <f>IF(OR(C11="x"),0,IF(Stat[[#This Row],[2]]&gt;=MAX(Stat[#This Row]),"x",""))</f>
        <v>0</v>
      </c>
      <c r="E11" s="8">
        <f>IF(OR(D11="x",C11="x"),0,IF(Stat[[#This Row],[3]]&gt;=MAX(Stat[#This Row]),"x",""))</f>
        <v>0</v>
      </c>
      <c r="F11" s="8">
        <f>IF(OR(E11="x",D11="x",C11="x"),0,IF(Stat[[#This Row],[4]]&gt;=MAX(Stat[#This Row]),"x",""))</f>
        <v>0</v>
      </c>
      <c r="G11" s="8">
        <f>IF(OR(F11="x",E11="x",D11="x",C11="x"),0,IF(Stat[[#This Row],[5]]&gt;=MAX(Stat[#This Row]),"x",""))</f>
        <v>0</v>
      </c>
      <c r="H11" s="8">
        <f>IF(OR(G11="x",F11="x",E11="x",D11="x",C11="x"),0,IF(Stat[[#This Row],[6]]&gt;=MAX(Stat[#This Row]),"x",""))</f>
        <v>0</v>
      </c>
      <c r="J11" s="33">
        <f>COUNTA('8'!C4:C21)</f>
        <v>0</v>
      </c>
      <c r="K11" s="33">
        <f>COUNTA('8'!D4:D21)</f>
        <v>0</v>
      </c>
      <c r="L11" s="33">
        <f>COUNTA('8'!E4:E21)</f>
        <v>0</v>
      </c>
      <c r="M11" s="33">
        <f>COUNTA('8'!F4:F21)</f>
        <v>0</v>
      </c>
      <c r="N11" s="33">
        <f>COUNTA('8'!G4:G21)</f>
        <v>0</v>
      </c>
      <c r="O11" s="33">
        <f>COUNTA('8'!H4:H21)</f>
        <v>0</v>
      </c>
    </row>
    <row r="12" spans="1:15" s="6" customFormat="1" ht="30" customHeight="1" thickBot="1" x14ac:dyDescent="0.3">
      <c r="A12" s="73" t="str">
        <f>UPPER('9'!$A$1)&amp;" - "&amp;'9'!$A$2</f>
        <v>FORMATION CONTINUE - Analyser ses besoins, trouver des ressources et connaitre son style d'apprentissage</v>
      </c>
      <c r="B12" s="73"/>
      <c r="C12" s="8" t="str">
        <f>IF(Stat[[#This Row],[1]]&gt;=MAX(Stat[#This Row]),"x","")</f>
        <v>x</v>
      </c>
      <c r="D12" s="8">
        <f>IF(OR(C12="x"),0,IF(Stat[[#This Row],[2]]&gt;=MAX(Stat[#This Row]),"x",""))</f>
        <v>0</v>
      </c>
      <c r="E12" s="8">
        <f>IF(OR(D12="x",C12="x"),0,IF(Stat[[#This Row],[3]]&gt;=MAX(Stat[#This Row]),"x",""))</f>
        <v>0</v>
      </c>
      <c r="F12" s="8">
        <f>IF(OR(E12="x",D12="x",C12="x"),0,IF(Stat[[#This Row],[4]]&gt;=MAX(Stat[#This Row]),"x",""))</f>
        <v>0</v>
      </c>
      <c r="G12" s="8">
        <f>IF(OR(F12="x",E12="x",D12="x",C12="x"),0,IF(Stat[[#This Row],[5]]&gt;=MAX(Stat[#This Row]),"x",""))</f>
        <v>0</v>
      </c>
      <c r="H12" s="8">
        <f>IF(OR(G12="x",F12="x",E12="x",D12="x",C12="x"),0,IF(Stat[[#This Row],[6]]&gt;=MAX(Stat[#This Row]),"x",""))</f>
        <v>0</v>
      </c>
      <c r="J12" s="33">
        <f>COUNTA('9'!B4:B9)</f>
        <v>0</v>
      </c>
      <c r="K12" s="33">
        <f>COUNTA('9'!C4:C9)</f>
        <v>0</v>
      </c>
      <c r="L12" s="33">
        <f>COUNTA('9'!D4:D9)</f>
        <v>0</v>
      </c>
      <c r="M12" s="33">
        <f>COUNTA('9'!E4:E9)</f>
        <v>0</v>
      </c>
      <c r="N12" s="33">
        <f>COUNTA('9'!F4:F9)</f>
        <v>0</v>
      </c>
      <c r="O12" s="33">
        <f>COUNTA('9'!G4:G9)</f>
        <v>0</v>
      </c>
    </row>
    <row r="13" spans="1:15" s="6" customFormat="1" ht="30" customHeight="1" thickTop="1" x14ac:dyDescent="0.25">
      <c r="A13" s="70" t="s">
        <v>53</v>
      </c>
      <c r="B13" s="71"/>
      <c r="C13" s="19">
        <f>COUNTIF(C4:C12,"x")</f>
        <v>9</v>
      </c>
      <c r="D13" s="19">
        <f t="shared" ref="D13:H13" si="0">COUNTIF(D4:D12,"x")</f>
        <v>0</v>
      </c>
      <c r="E13" s="19">
        <f t="shared" si="0"/>
        <v>0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J13" s="17"/>
      <c r="K13" s="17"/>
      <c r="L13" s="17"/>
      <c r="M13" s="17"/>
      <c r="N13" s="17"/>
      <c r="O13" s="17"/>
    </row>
  </sheetData>
  <sheetProtection algorithmName="SHA-512" hashValue="0ZZdx6VL1t2qCNFZt9Dk4gxlN6ub3ULN3do32t/Q4IZJGSPhumAhxWcXXyBP9px9uYvj055dNTqrr6Rj28oTIg==" saltValue="zaKMeroUPjZ7MXr0Q+YYaA==" spinCount="100000" sheet="1" selectLockedCells="1"/>
  <mergeCells count="11">
    <mergeCell ref="A8:B8"/>
    <mergeCell ref="A3:B3"/>
    <mergeCell ref="A4:B4"/>
    <mergeCell ref="A5:B5"/>
    <mergeCell ref="A6:B6"/>
    <mergeCell ref="A7:B7"/>
    <mergeCell ref="A13:B13"/>
    <mergeCell ref="A9:B9"/>
    <mergeCell ref="A10:B10"/>
    <mergeCell ref="A11:B11"/>
    <mergeCell ref="A12:B12"/>
  </mergeCells>
  <printOptions horizontalCentered="1"/>
  <pageMargins left="0.23622047244094491" right="0.23622047244094491" top="1.9685039370078741" bottom="0.74803149606299213" header="0.31496062992125984" footer="0.31496062992125984"/>
  <pageSetup orientation="portrait" r:id="rId1"/>
  <headerFooter>
    <oddHeader>&amp;L&amp;G</oddHeader>
    <oddFooter>&amp;L&amp;8&amp;K01+046Imprimé le : &amp;D&amp;C&amp;14&amp;K05+000www.kognos.pro</oddFooter>
  </headerFooter>
  <drawing r:id="rId2"/>
  <legacyDrawing r:id="rId3"/>
  <legacyDrawingHF r:id="rId4"/>
  <picture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7" ht="30" customHeight="1" x14ac:dyDescent="0.25">
      <c r="A1" s="27" t="s">
        <v>0</v>
      </c>
      <c r="B1" s="28" t="str">
        <f>Sommaire!B2</f>
        <v>Inscrire votre nom ici et cliquez sur l'onglet 1 pour débuter</v>
      </c>
      <c r="C1" s="28"/>
      <c r="D1" s="28"/>
      <c r="E1" s="28"/>
      <c r="F1" s="28"/>
      <c r="G1" s="28"/>
    </row>
    <row r="2" spans="1:7" ht="35.1" customHeight="1" x14ac:dyDescent="0.25">
      <c r="A2" s="40" t="s">
        <v>91</v>
      </c>
      <c r="B2" s="37" t="s">
        <v>49</v>
      </c>
      <c r="C2" s="38"/>
      <c r="D2" s="38"/>
      <c r="E2" s="38"/>
      <c r="F2" s="38"/>
      <c r="G2" s="39" t="s">
        <v>50</v>
      </c>
    </row>
    <row r="3" spans="1:7" ht="15.75" x14ac:dyDescent="0.25">
      <c r="A3" s="29" t="s">
        <v>9</v>
      </c>
      <c r="B3" s="30">
        <v>1</v>
      </c>
      <c r="C3" s="30">
        <v>2</v>
      </c>
      <c r="D3" s="30">
        <v>3</v>
      </c>
      <c r="E3" s="30">
        <v>4</v>
      </c>
      <c r="F3" s="30">
        <v>5</v>
      </c>
      <c r="G3" s="30">
        <v>6</v>
      </c>
    </row>
    <row r="4" spans="1:7" x14ac:dyDescent="0.25">
      <c r="A4" s="31" t="s">
        <v>11</v>
      </c>
      <c r="B4" s="15"/>
      <c r="C4" s="15"/>
      <c r="D4" s="15"/>
      <c r="E4" s="15"/>
      <c r="F4" s="15"/>
      <c r="G4" s="15"/>
    </row>
    <row r="5" spans="1:7" x14ac:dyDescent="0.25">
      <c r="A5" s="31" t="s">
        <v>12</v>
      </c>
      <c r="B5" s="15"/>
      <c r="C5" s="15"/>
      <c r="D5" s="15"/>
      <c r="E5" s="15"/>
      <c r="F5" s="15"/>
      <c r="G5" s="15"/>
    </row>
    <row r="6" spans="1:7" x14ac:dyDescent="0.25">
      <c r="A6" s="31" t="s">
        <v>18</v>
      </c>
      <c r="B6" s="15"/>
      <c r="C6" s="15"/>
      <c r="D6" s="15"/>
      <c r="E6" s="15"/>
      <c r="F6" s="15"/>
      <c r="G6" s="15"/>
    </row>
    <row r="7" spans="1:7" x14ac:dyDescent="0.25">
      <c r="A7" s="31" t="s">
        <v>14</v>
      </c>
      <c r="B7" s="15"/>
      <c r="C7" s="15"/>
      <c r="D7" s="15"/>
      <c r="E7" s="15"/>
      <c r="F7" s="15"/>
      <c r="G7" s="15"/>
    </row>
    <row r="8" spans="1:7" x14ac:dyDescent="0.25">
      <c r="A8" s="31" t="s">
        <v>15</v>
      </c>
      <c r="B8" s="15"/>
      <c r="C8" s="15"/>
      <c r="D8" s="15"/>
      <c r="E8" s="15"/>
      <c r="F8" s="15"/>
      <c r="G8" s="15"/>
    </row>
    <row r="9" spans="1:7" x14ac:dyDescent="0.25">
      <c r="A9" s="31" t="s">
        <v>16</v>
      </c>
      <c r="B9" s="15"/>
      <c r="C9" s="15"/>
      <c r="D9" s="15"/>
      <c r="E9" s="15"/>
      <c r="F9" s="15"/>
      <c r="G9" s="15"/>
    </row>
    <row r="10" spans="1:7" x14ac:dyDescent="0.25">
      <c r="A10" s="31" t="s">
        <v>13</v>
      </c>
      <c r="B10" s="15"/>
      <c r="C10" s="15"/>
      <c r="D10" s="15"/>
      <c r="E10" s="15"/>
      <c r="F10" s="15"/>
      <c r="G10" s="15"/>
    </row>
    <row r="11" spans="1:7" x14ac:dyDescent="0.25">
      <c r="A11" s="31" t="s">
        <v>17</v>
      </c>
      <c r="B11" s="15"/>
      <c r="C11" s="15"/>
      <c r="D11" s="15"/>
      <c r="E11" s="15"/>
      <c r="F11" s="15"/>
      <c r="G11" s="15"/>
    </row>
  </sheetData>
  <sheetProtection algorithmName="SHA-512" hashValue="bqVhAgTIHZ8e4tBt8NADjwvrkJMxWYexdRJtugGPUAs9GKvb6ODqppzxrsalzJ96OfswtLjwkhRTch3x/WsnIA==" saltValue="qTXCtQoqX/YMkucNdd1WQA==" spinCount="100000" sheet="1" selectLockedCells="1"/>
  <dataValidations count="8">
    <dataValidation type="custom" allowBlank="1" showInputMessage="1" showErrorMessage="1" sqref="B4:G4" xr:uid="{00000000-0002-0000-0100-000000000000}">
      <formula1>COUNTIF($B$4:$G$4,B4)=1</formula1>
    </dataValidation>
    <dataValidation type="custom" allowBlank="1" showInputMessage="1" showErrorMessage="1" sqref="B5:G5" xr:uid="{00000000-0002-0000-0100-000001000000}">
      <formula1>COUNTIF($B$5:$G$5,B5)=1</formula1>
    </dataValidation>
    <dataValidation type="custom" allowBlank="1" showInputMessage="1" showErrorMessage="1" sqref="B6:G6" xr:uid="{00000000-0002-0000-0100-000002000000}">
      <formula1>COUNTIF($B$6:$G$6,B6)=1</formula1>
    </dataValidation>
    <dataValidation type="custom" allowBlank="1" showInputMessage="1" showErrorMessage="1" sqref="B7:G7" xr:uid="{00000000-0002-0000-0100-000003000000}">
      <formula1>COUNTIF($B$7:$G$7,B7)=1</formula1>
    </dataValidation>
    <dataValidation type="custom" allowBlank="1" showInputMessage="1" showErrorMessage="1" sqref="B8:G8" xr:uid="{00000000-0002-0000-0100-000004000000}">
      <formula1>COUNTIF($B$8:$G$8,B8)=1</formula1>
    </dataValidation>
    <dataValidation type="custom" allowBlank="1" showInputMessage="1" showErrorMessage="1" sqref="B9:G9" xr:uid="{00000000-0002-0000-0100-000005000000}">
      <formula1>COUNTIF($B$9:$G$9,B9)=1</formula1>
    </dataValidation>
    <dataValidation type="custom" allowBlank="1" showInputMessage="1" showErrorMessage="1" sqref="B10:G10" xr:uid="{00000000-0002-0000-0100-000006000000}">
      <formula1>COUNTIF($B$10:$G$10,B10)=1</formula1>
    </dataValidation>
    <dataValidation type="custom" allowBlank="1" showInputMessage="1" showErrorMessage="1" sqref="B11:G11" xr:uid="{00000000-0002-0000-0100-000007000000}">
      <formula1>COUNTIF($B$11:$G$11,B11)=1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</oddHeader>
    <oddFooter>&amp;L&amp;8&amp;K01+048Imprimé le : &amp;D&amp;C&amp;14&amp;K05+000www.kognos.pro</oddFooter>
  </headerFooter>
  <drawing r:id="rId2"/>
  <legacyDrawingHF r:id="rId3"/>
  <picture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1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90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54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55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17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56</v>
      </c>
      <c r="B7" s="15"/>
      <c r="C7" s="15"/>
      <c r="D7" s="15"/>
      <c r="E7" s="15"/>
      <c r="F7" s="15"/>
      <c r="G7" s="15"/>
      <c r="H7" s="4"/>
    </row>
    <row r="8" spans="1:8" x14ac:dyDescent="0.25">
      <c r="H8" s="4"/>
    </row>
    <row r="9" spans="1:8" x14ac:dyDescent="0.25">
      <c r="H9" s="4"/>
    </row>
    <row r="10" spans="1:8" x14ac:dyDescent="0.25">
      <c r="A10" s="14"/>
      <c r="H10" s="4"/>
    </row>
    <row r="11" spans="1:8" x14ac:dyDescent="0.25">
      <c r="A11" s="14"/>
      <c r="H11" s="4"/>
    </row>
    <row r="12" spans="1:8" x14ac:dyDescent="0.25">
      <c r="B12" s="4"/>
      <c r="C12" s="4"/>
      <c r="D12" s="4"/>
      <c r="E12" s="4"/>
      <c r="F12" s="4"/>
      <c r="G12" s="4"/>
      <c r="H12" s="4"/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s="4"/>
      <c r="C14" s="4"/>
      <c r="D14" s="4"/>
      <c r="E14" s="4"/>
      <c r="F14" s="4"/>
      <c r="G14" s="4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OBdgAsGyQwRrq/fk10FdnbQstoUZv5EP7m0CcMRPySacCImXmkgfufWFrmuDACUf/1HBcPDZe34AJVfXbeMcNw==" saltValue="yVwrrqUoRNGTwbg/S/el/A==" spinCount="100000" sheet="1" selectLockedCells="1"/>
  <dataValidations count="4">
    <dataValidation type="custom" allowBlank="1" showInputMessage="1" showErrorMessage="1" sqref="B7:G7" xr:uid="{00000000-0002-0000-0200-000000000000}">
      <formula1>COUNTIF($B$7:$G$7,B7)=1</formula1>
    </dataValidation>
    <dataValidation type="custom" allowBlank="1" showInputMessage="1" showErrorMessage="1" sqref="B6:G6" xr:uid="{00000000-0002-0000-0200-000001000000}">
      <formula1>COUNTIF($B$6:$G$6,B6)=1</formula1>
    </dataValidation>
    <dataValidation type="custom" allowBlank="1" showInputMessage="1" showErrorMessage="1" sqref="B5:G5" xr:uid="{00000000-0002-0000-0200-000002000000}">
      <formula1>COUNTIF($B$5:$G$5,B5)=1</formula1>
    </dataValidation>
    <dataValidation type="custom" allowBlank="1" showInputMessage="1" showErrorMessage="1" sqref="B4:G4" xr:uid="{00000000-0002-0000-0200-000003000000}">
      <formula1>COUNTIF($B$4:$G$4,B4)=1</formula1>
    </dataValidation>
  </dataValidations>
  <printOptions horizontalCentered="1" gridLines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3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57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24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19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20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23</v>
      </c>
      <c r="B7" s="15"/>
      <c r="C7" s="15"/>
      <c r="D7" s="15"/>
      <c r="E7" s="15"/>
      <c r="F7" s="15"/>
      <c r="G7" s="15"/>
      <c r="H7" s="4"/>
    </row>
    <row r="8" spans="1:8" x14ac:dyDescent="0.25">
      <c r="A8" s="13" t="s">
        <v>21</v>
      </c>
      <c r="B8" s="15"/>
      <c r="C8" s="15"/>
      <c r="D8" s="15"/>
      <c r="E8" s="15"/>
      <c r="F8" s="15"/>
      <c r="G8" s="15"/>
      <c r="H8" s="4"/>
    </row>
    <row r="9" spans="1:8" x14ac:dyDescent="0.25">
      <c r="A9" s="13" t="s">
        <v>25</v>
      </c>
      <c r="B9" s="15"/>
      <c r="C9" s="15"/>
      <c r="D9" s="15"/>
      <c r="E9" s="15"/>
      <c r="F9" s="15"/>
      <c r="G9" s="15"/>
      <c r="H9" s="4"/>
    </row>
    <row r="10" spans="1:8" x14ac:dyDescent="0.25">
      <c r="A10" s="13" t="s">
        <v>22</v>
      </c>
      <c r="B10" s="15"/>
      <c r="C10" s="15"/>
      <c r="D10" s="15"/>
      <c r="E10" s="15"/>
      <c r="F10" s="15"/>
      <c r="G10" s="15"/>
      <c r="H10" s="4"/>
    </row>
    <row r="11" spans="1:8" x14ac:dyDescent="0.25">
      <c r="A11" s="13" t="s">
        <v>26</v>
      </c>
      <c r="B11" s="15"/>
      <c r="C11" s="15"/>
      <c r="D11" s="15"/>
      <c r="E11" s="15"/>
      <c r="F11" s="15"/>
      <c r="G11" s="15"/>
      <c r="H11" s="4"/>
    </row>
    <row r="12" spans="1:8" x14ac:dyDescent="0.25">
      <c r="H12" s="4"/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s="4"/>
      <c r="C14" s="4"/>
      <c r="D14" s="4"/>
      <c r="E14" s="4"/>
      <c r="F14" s="4"/>
      <c r="G14" s="4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YEPw2+ehd8Ux+4RVSMBurvwezE0+5JUPXJtko7wU65u6WL/zc4H6lu9Sxlc7nCxJxzEOJLlrjF/hwwZfgK0Cyg==" saltValue="TtzNrmy4LAF9oJGZGrUfFg==" spinCount="100000" sheet="1" selectLockedCells="1"/>
  <dataValidations count="8">
    <dataValidation type="custom" allowBlank="1" showInputMessage="1" showErrorMessage="1" sqref="B11:G11" xr:uid="{00000000-0002-0000-0300-000000000000}">
      <formula1>COUNTIF($B$11:$G$11,B11)=1</formula1>
    </dataValidation>
    <dataValidation type="custom" allowBlank="1" showInputMessage="1" showErrorMessage="1" sqref="B10:G10" xr:uid="{00000000-0002-0000-0300-000001000000}">
      <formula1>COUNTIF($B$10:$G$10,B10)=1</formula1>
    </dataValidation>
    <dataValidation type="custom" allowBlank="1" showInputMessage="1" showErrorMessage="1" sqref="B9:G9" xr:uid="{00000000-0002-0000-0300-000002000000}">
      <formula1>COUNTIF($B$9:$G$9,B9)=1</formula1>
    </dataValidation>
    <dataValidation type="custom" allowBlank="1" showInputMessage="1" showErrorMessage="1" sqref="B8:G8" xr:uid="{00000000-0002-0000-0300-000003000000}">
      <formula1>COUNTIF($B$8:$G$8,B8)=1</formula1>
    </dataValidation>
    <dataValidation type="custom" allowBlank="1" showInputMessage="1" showErrorMessage="1" sqref="B7:G7" xr:uid="{00000000-0002-0000-0300-000004000000}">
      <formula1>COUNTIF($B$7:$G$7,B7)=1</formula1>
    </dataValidation>
    <dataValidation type="custom" allowBlank="1" showInputMessage="1" showErrorMessage="1" sqref="B6:G6" xr:uid="{00000000-0002-0000-0300-000005000000}">
      <formula1>COUNTIF($B$6:$G$6,B6)=1</formula1>
    </dataValidation>
    <dataValidation type="custom" allowBlank="1" showInputMessage="1" showErrorMessage="1" sqref="B5:G5" xr:uid="{00000000-0002-0000-0300-000006000000}">
      <formula1>COUNTIF($B$5:$G$5,B5)=1</formula1>
    </dataValidation>
    <dataValidation type="custom" allowBlank="1" showInputMessage="1" showErrorMessage="1" sqref="B4:G4" xr:uid="{00000000-0002-0000-0300-000007000000}">
      <formula1>COUNTIF($B$4:$G$4,B4)=1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4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28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11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12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18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14</v>
      </c>
      <c r="B7" s="15"/>
      <c r="C7" s="15"/>
      <c r="D7" s="15"/>
      <c r="E7" s="15"/>
      <c r="F7" s="15"/>
      <c r="G7" s="15"/>
      <c r="H7" s="4"/>
    </row>
    <row r="8" spans="1:8" x14ac:dyDescent="0.25">
      <c r="A8" s="13" t="s">
        <v>15</v>
      </c>
      <c r="B8" s="15"/>
      <c r="C8" s="15"/>
      <c r="D8" s="15"/>
      <c r="E8" s="15"/>
      <c r="F8" s="15"/>
      <c r="G8" s="15"/>
      <c r="H8" s="4"/>
    </row>
    <row r="9" spans="1:8" x14ac:dyDescent="0.25">
      <c r="A9" s="13" t="s">
        <v>16</v>
      </c>
      <c r="B9" s="15"/>
      <c r="C9" s="15"/>
      <c r="D9" s="15"/>
      <c r="E9" s="15"/>
      <c r="F9" s="15"/>
      <c r="G9" s="15"/>
      <c r="H9" s="4"/>
    </row>
    <row r="10" spans="1:8" x14ac:dyDescent="0.25">
      <c r="A10" s="13" t="s">
        <v>13</v>
      </c>
      <c r="B10" s="15"/>
      <c r="C10" s="15"/>
      <c r="D10" s="15"/>
      <c r="E10" s="15"/>
      <c r="F10" s="15"/>
      <c r="G10" s="15"/>
      <c r="H10" s="4"/>
    </row>
    <row r="11" spans="1:8" x14ac:dyDescent="0.25">
      <c r="A11" s="13" t="s">
        <v>27</v>
      </c>
      <c r="B11" s="15"/>
      <c r="C11" s="15"/>
      <c r="D11" s="15"/>
      <c r="E11" s="15"/>
      <c r="F11" s="15"/>
      <c r="G11" s="15"/>
      <c r="H11" s="4"/>
    </row>
    <row r="12" spans="1:8" x14ac:dyDescent="0.25">
      <c r="B12" s="4"/>
      <c r="C12" s="4"/>
      <c r="D12" s="4"/>
      <c r="E12" s="4"/>
      <c r="F12" s="4"/>
      <c r="G12" s="4"/>
      <c r="H12" s="4"/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s="4"/>
      <c r="C14" s="4"/>
      <c r="D14" s="4"/>
      <c r="E14" s="4"/>
      <c r="F14" s="4"/>
      <c r="G14" s="4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AazC5+kU2TlLNRvMXwFzeJvbGz2ldUQQGPCTkL5DpBXFLO9DS9PQEUW8xpjdxLL6ceNmrBJjslFJ4a/xXDcQdA==" saltValue="XlmxWCpL/TM2a3skXO9Viw==" spinCount="100000" sheet="1" selectLockedCells="1"/>
  <dataValidations count="8">
    <dataValidation type="custom" allowBlank="1" showInputMessage="1" showErrorMessage="1" sqref="B11:G11" xr:uid="{00000000-0002-0000-0400-000000000000}">
      <formula1>COUNTIF($B$11:$G$11,B11)=1</formula1>
    </dataValidation>
    <dataValidation type="custom" allowBlank="1" showInputMessage="1" showErrorMessage="1" sqref="B10:G10" xr:uid="{00000000-0002-0000-0400-000001000000}">
      <formula1>COUNTIF($B$10:$G$10,B10)=1</formula1>
    </dataValidation>
    <dataValidation type="custom" allowBlank="1" showInputMessage="1" showErrorMessage="1" sqref="B9:G9" xr:uid="{00000000-0002-0000-0400-000002000000}">
      <formula1>COUNTIF($B$9:$G$9,B9)=1</formula1>
    </dataValidation>
    <dataValidation type="custom" allowBlank="1" showInputMessage="1" showErrorMessage="1" sqref="B8:G8" xr:uid="{00000000-0002-0000-0400-000003000000}">
      <formula1>COUNTIF($B$8:$G$8,B8)=1</formula1>
    </dataValidation>
    <dataValidation type="custom" allowBlank="1" showInputMessage="1" showErrorMessage="1" sqref="B7:G7" xr:uid="{00000000-0002-0000-0400-000004000000}">
      <formula1>COUNTIF($B$7:$G$7,B7)=1</formula1>
    </dataValidation>
    <dataValidation type="custom" allowBlank="1" showInputMessage="1" showErrorMessage="1" sqref="B6:G6" xr:uid="{00000000-0002-0000-0400-000005000000}">
      <formula1>COUNTIF($B$6:$G$6,B6)=1</formula1>
    </dataValidation>
    <dataValidation type="custom" allowBlank="1" showInputMessage="1" showErrorMessage="1" sqref="B5:G5" xr:uid="{00000000-0002-0000-0400-000006000000}">
      <formula1>COUNTIF($B$5:$G$5,B5)=1</formula1>
    </dataValidation>
    <dataValidation type="custom" allowBlank="1" showInputMessage="1" showErrorMessage="1" sqref="B4:G4" xr:uid="{00000000-0002-0000-0400-000007000000}">
      <formula1>COUNTIF($B$4:$G$4,B4)=1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10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88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58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59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60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61</v>
      </c>
      <c r="B7" s="15"/>
      <c r="C7" s="15"/>
      <c r="D7" s="15"/>
      <c r="E7" s="15"/>
      <c r="F7" s="15"/>
      <c r="G7" s="15"/>
      <c r="H7" s="4"/>
    </row>
    <row r="8" spans="1:8" x14ac:dyDescent="0.25">
      <c r="A8" s="13" t="s">
        <v>62</v>
      </c>
      <c r="B8" s="15"/>
      <c r="C8" s="15"/>
      <c r="D8" s="15"/>
      <c r="E8" s="15"/>
      <c r="F8" s="15"/>
      <c r="G8" s="15"/>
      <c r="H8" s="4"/>
    </row>
    <row r="9" spans="1:8" x14ac:dyDescent="0.25">
      <c r="A9" s="13" t="s">
        <v>63</v>
      </c>
      <c r="B9" s="15"/>
      <c r="C9" s="15"/>
      <c r="D9" s="15"/>
      <c r="E9" s="15"/>
      <c r="F9" s="15"/>
      <c r="G9" s="15"/>
      <c r="H9" s="4"/>
    </row>
    <row r="10" spans="1:8" x14ac:dyDescent="0.25">
      <c r="A10" s="13" t="s">
        <v>65</v>
      </c>
      <c r="B10" s="15"/>
      <c r="C10" s="15"/>
      <c r="D10" s="15"/>
      <c r="E10" s="15"/>
      <c r="F10" s="15"/>
      <c r="G10" s="15"/>
      <c r="H10" s="4"/>
    </row>
    <row r="11" spans="1:8" x14ac:dyDescent="0.25">
      <c r="A11" s="13" t="s">
        <v>64</v>
      </c>
      <c r="B11" s="15"/>
      <c r="C11" s="15"/>
      <c r="D11" s="15"/>
      <c r="E11" s="15"/>
      <c r="F11" s="15"/>
      <c r="G11" s="15"/>
      <c r="H11" s="4"/>
    </row>
    <row r="12" spans="1:8" x14ac:dyDescent="0.25">
      <c r="A12" s="13" t="s">
        <v>66</v>
      </c>
      <c r="B12" s="15"/>
      <c r="C12" s="15"/>
      <c r="D12" s="15"/>
      <c r="E12" s="15"/>
      <c r="F12" s="15"/>
      <c r="G12" s="15"/>
      <c r="H12" s="4"/>
    </row>
    <row r="13" spans="1:8" x14ac:dyDescent="0.25">
      <c r="A13" s="13" t="s">
        <v>89</v>
      </c>
      <c r="B13" s="15"/>
      <c r="C13" s="15"/>
      <c r="D13" s="15"/>
      <c r="E13" s="15"/>
      <c r="F13" s="15"/>
      <c r="G13" s="15"/>
      <c r="H13" s="4"/>
    </row>
    <row r="14" spans="1:8" x14ac:dyDescent="0.25">
      <c r="A14" s="13" t="s">
        <v>74</v>
      </c>
      <c r="B14" s="15"/>
      <c r="C14" s="15"/>
      <c r="D14" s="15"/>
      <c r="E14" s="15"/>
      <c r="F14" s="15"/>
      <c r="G14" s="15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gwAsgQQbMzyMqleQrSBoxoYODsOOuwlkzpIuTAFnt8fFW5N8QlGLFFK2hSn8FVgcKNiBGNctCPx6eAfZLd4eJA==" saltValue="qPzZHweTfgdSQZzQ4Wvc1Q==" spinCount="100000" sheet="1" selectLockedCells="1"/>
  <dataValidations count="11">
    <dataValidation type="custom" allowBlank="1" showInputMessage="1" showErrorMessage="1" sqref="B11:G11" xr:uid="{00000000-0002-0000-0500-000000000000}">
      <formula1>COUNTIF($B$11:$G$11,B11)=1</formula1>
    </dataValidation>
    <dataValidation type="custom" allowBlank="1" showInputMessage="1" showErrorMessage="1" sqref="B10:G10" xr:uid="{00000000-0002-0000-0500-000001000000}">
      <formula1>COUNTIF($B$10:$G$10,B10)=1</formula1>
    </dataValidation>
    <dataValidation type="custom" allowBlank="1" showInputMessage="1" showErrorMessage="1" sqref="B9:G9" xr:uid="{00000000-0002-0000-0500-000002000000}">
      <formula1>COUNTIF($B$9:$G$9,B9)=1</formula1>
    </dataValidation>
    <dataValidation type="custom" allowBlank="1" showInputMessage="1" showErrorMessage="1" sqref="B8:G8" xr:uid="{00000000-0002-0000-0500-000003000000}">
      <formula1>COUNTIF($B$8:$G$8,B8)=1</formula1>
    </dataValidation>
    <dataValidation type="custom" allowBlank="1" showInputMessage="1" showErrorMessage="1" sqref="B7:G7" xr:uid="{00000000-0002-0000-0500-000004000000}">
      <formula1>COUNTIF($B$7:$G$7,B7)=1</formula1>
    </dataValidation>
    <dataValidation type="custom" allowBlank="1" showInputMessage="1" showErrorMessage="1" sqref="B6:G6" xr:uid="{00000000-0002-0000-0500-000005000000}">
      <formula1>COUNTIF($B$6:$G$6,B6)=1</formula1>
    </dataValidation>
    <dataValidation type="custom" allowBlank="1" showInputMessage="1" showErrorMessage="1" sqref="B5:G5" xr:uid="{00000000-0002-0000-0500-000006000000}">
      <formula1>COUNTIF($B$5:$G$5,B5)=1</formula1>
    </dataValidation>
    <dataValidation type="custom" allowBlank="1" showInputMessage="1" showErrorMessage="1" sqref="B4:G4" xr:uid="{00000000-0002-0000-0500-000007000000}">
      <formula1>COUNTIF($B$4:$G$4,B4)=1</formula1>
    </dataValidation>
    <dataValidation type="custom" allowBlank="1" showInputMessage="1" showErrorMessage="1" sqref="B12:G12" xr:uid="{00000000-0002-0000-0500-000008000000}">
      <formula1>COUNTIF($B$12:$G$12,B12)=1</formula1>
    </dataValidation>
    <dataValidation type="custom" allowBlank="1" showInputMessage="1" showErrorMessage="1" sqref="B13:G13" xr:uid="{00000000-0002-0000-0500-000009000000}">
      <formula1>COUNTIF($B$13:$G$13,B13)=1</formula1>
    </dataValidation>
    <dataValidation type="custom" allowBlank="1" showInputMessage="1" showErrorMessage="1" sqref="B14:G14" xr:uid="{00000000-0002-0000-0500-00000A000000}">
      <formula1>COUNTIF($B$14:$G$14,B14)=1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53.625" customWidth="1"/>
    <col min="2" max="7" width="3.625" customWidth="1"/>
  </cols>
  <sheetData>
    <row r="1" spans="1:7" ht="30" customHeight="1" x14ac:dyDescent="0.25">
      <c r="A1" s="12" t="s">
        <v>5</v>
      </c>
      <c r="B1" t="str">
        <f>Sommaire!B2</f>
        <v>Inscrire votre nom ici et cliquez sur l'onglet 1 pour débuter</v>
      </c>
    </row>
    <row r="2" spans="1:7" ht="35.1" customHeight="1" x14ac:dyDescent="0.25">
      <c r="A2" s="42" t="s">
        <v>87</v>
      </c>
      <c r="B2" s="37" t="s">
        <v>49</v>
      </c>
      <c r="C2" s="38"/>
      <c r="D2" s="38"/>
      <c r="E2" s="38"/>
      <c r="F2" s="38"/>
      <c r="G2" s="39" t="s">
        <v>50</v>
      </c>
    </row>
    <row r="3" spans="1:7" ht="15.75" x14ac:dyDescent="0.25">
      <c r="A3" s="20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7" ht="15" customHeight="1" x14ac:dyDescent="0.25">
      <c r="A4" s="21" t="s">
        <v>12</v>
      </c>
      <c r="B4" s="15"/>
      <c r="C4" s="15"/>
      <c r="D4" s="15"/>
      <c r="E4" s="15"/>
      <c r="F4" s="15"/>
      <c r="G4" s="15"/>
    </row>
    <row r="5" spans="1:7" x14ac:dyDescent="0.25">
      <c r="A5" s="21" t="s">
        <v>29</v>
      </c>
      <c r="B5" s="15"/>
      <c r="C5" s="15"/>
      <c r="D5" s="15"/>
      <c r="E5" s="15"/>
      <c r="F5" s="15"/>
      <c r="G5" s="15"/>
    </row>
    <row r="6" spans="1:7" x14ac:dyDescent="0.25">
      <c r="A6" s="21" t="s">
        <v>27</v>
      </c>
      <c r="B6" s="15"/>
      <c r="C6" s="15"/>
      <c r="D6" s="15"/>
      <c r="E6" s="15"/>
      <c r="F6" s="15"/>
      <c r="G6" s="15"/>
    </row>
    <row r="7" spans="1:7" x14ac:dyDescent="0.25">
      <c r="A7" s="21" t="s">
        <v>30</v>
      </c>
      <c r="B7" s="15"/>
      <c r="C7" s="15"/>
      <c r="D7" s="15"/>
      <c r="E7" s="15"/>
      <c r="F7" s="15"/>
      <c r="G7" s="15"/>
    </row>
    <row r="8" spans="1:7" x14ac:dyDescent="0.25">
      <c r="A8" s="21" t="s">
        <v>31</v>
      </c>
      <c r="B8" s="15"/>
      <c r="C8" s="15"/>
      <c r="D8" s="15"/>
      <c r="E8" s="15"/>
      <c r="F8" s="15"/>
      <c r="G8" s="15"/>
    </row>
    <row r="9" spans="1:7" x14ac:dyDescent="0.25">
      <c r="A9" s="21" t="s">
        <v>32</v>
      </c>
      <c r="B9" s="15"/>
      <c r="C9" s="15"/>
      <c r="D9" s="15"/>
      <c r="E9" s="15"/>
      <c r="F9" s="15"/>
      <c r="G9" s="15"/>
    </row>
    <row r="10" spans="1:7" x14ac:dyDescent="0.25">
      <c r="A10" s="4"/>
    </row>
    <row r="11" spans="1:7" x14ac:dyDescent="0.25">
      <c r="A11" s="4"/>
    </row>
    <row r="12" spans="1:7" x14ac:dyDescent="0.25">
      <c r="A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B20" s="4"/>
      <c r="C20" s="4"/>
      <c r="D20" s="4"/>
      <c r="E20" s="4"/>
      <c r="F20" s="4"/>
      <c r="G20" s="4"/>
    </row>
    <row r="21" spans="1:7" x14ac:dyDescent="0.25">
      <c r="B21" s="4"/>
      <c r="C21" s="4"/>
      <c r="D21" s="4"/>
      <c r="E21" s="4"/>
      <c r="F21" s="4"/>
      <c r="G21" s="4"/>
    </row>
  </sheetData>
  <sheetProtection algorithmName="SHA-512" hashValue="zxcGtYdBuNIEiyavMFMH+nDP3kiGKxOcsS0cxLl7dkm0faq1ix6q4g0HbqTDhIPiRfMIaNFuaBE1WG1Ouw3/yQ==" saltValue="tlDmQLNKTZd8LTup25yx+Q==" spinCount="100000" sheet="1" selectLockedCells="1"/>
  <dataValidations count="6">
    <dataValidation type="custom" allowBlank="1" showInputMessage="1" showErrorMessage="1" sqref="B9:G9" xr:uid="{00000000-0002-0000-0600-000000000000}">
      <formula1>COUNTIF($B$9:$G$9,B9)=1</formula1>
    </dataValidation>
    <dataValidation type="custom" allowBlank="1" showInputMessage="1" showErrorMessage="1" sqref="B8:G8" xr:uid="{00000000-0002-0000-0600-000001000000}">
      <formula1>COUNTIF($B$8:$G$8,B8)=1</formula1>
    </dataValidation>
    <dataValidation type="custom" allowBlank="1" showInputMessage="1" showErrorMessage="1" sqref="B7:G7" xr:uid="{00000000-0002-0000-0600-000002000000}">
      <formula1>COUNTIF($B$7:$G$7,B7)=1</formula1>
    </dataValidation>
    <dataValidation type="custom" allowBlank="1" showInputMessage="1" showErrorMessage="1" sqref="B6:G6" xr:uid="{00000000-0002-0000-0600-000003000000}">
      <formula1>COUNTIF($B$6:$G$6,B6)=1</formula1>
    </dataValidation>
    <dataValidation type="custom" allowBlank="1" showInputMessage="1" showErrorMessage="1" sqref="B5:G5" xr:uid="{00000000-0002-0000-0600-000004000000}">
      <formula1>COUNTIF($B$5:$G$5,B5)=1</formula1>
    </dataValidation>
    <dataValidation type="custom" allowBlank="1" showInputMessage="1" showErrorMessage="1" sqref="B4:G4" xr:uid="{00000000-0002-0000-0600-000005000000}">
      <formula1>COUNTIF($B$4:$G$4,B4)=1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6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67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68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72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69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86</v>
      </c>
      <c r="B7" s="15"/>
      <c r="C7" s="15"/>
      <c r="D7" s="15"/>
      <c r="E7" s="15"/>
      <c r="F7" s="15"/>
      <c r="G7" s="15"/>
      <c r="H7" s="4"/>
    </row>
    <row r="8" spans="1:8" x14ac:dyDescent="0.25">
      <c r="A8" s="13" t="s">
        <v>70</v>
      </c>
      <c r="B8" s="15"/>
      <c r="C8" s="15"/>
      <c r="D8" s="15"/>
      <c r="E8" s="15"/>
      <c r="F8" s="15"/>
      <c r="G8" s="15"/>
      <c r="H8" s="4"/>
    </row>
    <row r="9" spans="1:8" x14ac:dyDescent="0.25">
      <c r="A9" s="13" t="s">
        <v>71</v>
      </c>
      <c r="B9" s="15"/>
      <c r="C9" s="15"/>
      <c r="D9" s="15"/>
      <c r="E9" s="15"/>
      <c r="F9" s="15"/>
      <c r="G9" s="15"/>
      <c r="H9" s="4"/>
    </row>
    <row r="12" spans="1:8" x14ac:dyDescent="0.25">
      <c r="B12" s="4"/>
      <c r="C12" s="4"/>
      <c r="D12" s="4"/>
      <c r="E12" s="4"/>
      <c r="F12" s="4"/>
      <c r="G12" s="4"/>
      <c r="H12" s="4"/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s="4"/>
      <c r="C14" s="4"/>
      <c r="D14" s="4"/>
      <c r="E14" s="4"/>
      <c r="F14" s="4"/>
      <c r="G14" s="4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2dLhcd9DS+iWNUtmECfZn+mCf2TlLIfVwlaqAB1saRRUyRgdc3PxDJnAgc9Q46perXaVovMzDt/WO/MhUu7Imw==" saltValue="Is6Z/S30mlGcWvzd4BXANw==" spinCount="100000" sheet="1" selectLockedCells="1"/>
  <dataValidations count="6">
    <dataValidation type="custom" allowBlank="1" showInputMessage="1" showErrorMessage="1" sqref="B9:G9" xr:uid="{00000000-0002-0000-0700-000000000000}">
      <formula1>COUNTIF($B$9:$G$9,B9)=1</formula1>
    </dataValidation>
    <dataValidation type="custom" allowBlank="1" showInputMessage="1" showErrorMessage="1" sqref="B8:G8" xr:uid="{00000000-0002-0000-0700-000001000000}">
      <formula1>COUNTIF($B$8:$G$8,B8)=1</formula1>
    </dataValidation>
    <dataValidation type="custom" allowBlank="1" showInputMessage="1" showErrorMessage="1" sqref="B7:G7" xr:uid="{00000000-0002-0000-0700-000002000000}">
      <formula1>COUNTIF($B$7:$G$7,B7)=1</formula1>
    </dataValidation>
    <dataValidation type="custom" allowBlank="1" showInputMessage="1" showErrorMessage="1" sqref="B6:G6" xr:uid="{00000000-0002-0000-0700-000003000000}">
      <formula1>COUNTIF($B$6:$G$6,B6)=1</formula1>
    </dataValidation>
    <dataValidation type="custom" allowBlank="1" showInputMessage="1" showErrorMessage="1" sqref="B5:G5" xr:uid="{00000000-0002-0000-0700-000004000000}">
      <formula1>COUNTIF($B$5:$G$5,B5)=1</formula1>
    </dataValidation>
    <dataValidation type="custom" allowBlank="1" showInputMessage="1" showErrorMessage="1" sqref="B4:G4" xr:uid="{00000000-0002-0000-0700-000005000000}">
      <formula1>COUNTIF($B$4:$G$4,B4)=1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showGridLines="0" showRowColHeaders="0" zoomScaleNormal="100" workbookViewId="0">
      <selection activeCell="C4" sqref="C4"/>
    </sheetView>
  </sheetViews>
  <sheetFormatPr baseColWidth="10" defaultRowHeight="15" x14ac:dyDescent="0.25"/>
  <cols>
    <col min="1" max="1" width="7.625" customWidth="1"/>
    <col min="2" max="2" width="53.625" customWidth="1"/>
    <col min="3" max="8" width="3.625" customWidth="1"/>
  </cols>
  <sheetData>
    <row r="1" spans="1:8" ht="30" customHeight="1" x14ac:dyDescent="0.25">
      <c r="A1" s="12" t="s">
        <v>2</v>
      </c>
      <c r="C1" t="str">
        <f>Sommaire!B2</f>
        <v>Inscrire votre nom ici et cliquez sur l'onglet 1 pour débuter</v>
      </c>
    </row>
    <row r="2" spans="1:8" ht="35.1" customHeight="1" x14ac:dyDescent="0.25">
      <c r="A2" s="83" t="s">
        <v>73</v>
      </c>
      <c r="B2" s="84"/>
      <c r="C2" s="37" t="s">
        <v>49</v>
      </c>
      <c r="D2" s="38"/>
      <c r="E2" s="38"/>
      <c r="F2" s="38"/>
      <c r="G2" s="38"/>
      <c r="H2" s="39" t="s">
        <v>50</v>
      </c>
    </row>
    <row r="3" spans="1:8" ht="15.75" x14ac:dyDescent="0.25">
      <c r="A3" s="82" t="s">
        <v>9</v>
      </c>
      <c r="B3" s="82"/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</row>
    <row r="4" spans="1:8" ht="15" customHeight="1" x14ac:dyDescent="0.25">
      <c r="A4" s="79" t="s">
        <v>37</v>
      </c>
      <c r="B4" s="22" t="s">
        <v>83</v>
      </c>
      <c r="C4" s="15"/>
      <c r="D4" s="15"/>
      <c r="E4" s="15"/>
      <c r="F4" s="15"/>
      <c r="G4" s="15"/>
      <c r="H4" s="15"/>
    </row>
    <row r="5" spans="1:8" x14ac:dyDescent="0.25">
      <c r="A5" s="80"/>
      <c r="B5" s="22" t="s">
        <v>84</v>
      </c>
      <c r="C5" s="15"/>
      <c r="D5" s="15"/>
      <c r="E5" s="15"/>
      <c r="F5" s="15"/>
      <c r="G5" s="15"/>
      <c r="H5" s="15"/>
    </row>
    <row r="6" spans="1:8" x14ac:dyDescent="0.25">
      <c r="A6" s="80"/>
      <c r="B6" s="22" t="s">
        <v>39</v>
      </c>
      <c r="C6" s="15"/>
      <c r="D6" s="15"/>
      <c r="E6" s="15"/>
      <c r="F6" s="15"/>
      <c r="G6" s="15"/>
      <c r="H6" s="15"/>
    </row>
    <row r="7" spans="1:8" x14ac:dyDescent="0.25">
      <c r="A7" s="80"/>
      <c r="B7" s="22" t="s">
        <v>40</v>
      </c>
      <c r="C7" s="15"/>
      <c r="D7" s="15"/>
      <c r="E7" s="15"/>
      <c r="F7" s="15"/>
      <c r="G7" s="15"/>
      <c r="H7" s="15"/>
    </row>
    <row r="8" spans="1:8" x14ac:dyDescent="0.25">
      <c r="A8" s="81"/>
      <c r="B8" s="22" t="s">
        <v>41</v>
      </c>
      <c r="C8" s="15"/>
      <c r="D8" s="15"/>
      <c r="E8" s="15"/>
      <c r="F8" s="15"/>
      <c r="G8" s="15"/>
      <c r="H8" s="15"/>
    </row>
    <row r="9" spans="1:8" ht="15" customHeight="1" x14ac:dyDescent="0.25">
      <c r="A9" s="79" t="s">
        <v>38</v>
      </c>
      <c r="B9" s="22" t="s">
        <v>85</v>
      </c>
      <c r="C9" s="15"/>
      <c r="D9" s="15"/>
      <c r="E9" s="15"/>
      <c r="F9" s="15"/>
      <c r="G9" s="15"/>
      <c r="H9" s="15"/>
    </row>
    <row r="10" spans="1:8" ht="15" customHeight="1" x14ac:dyDescent="0.25">
      <c r="A10" s="80"/>
      <c r="B10" s="22" t="s">
        <v>42</v>
      </c>
      <c r="C10" s="15"/>
      <c r="D10" s="15"/>
      <c r="E10" s="15"/>
      <c r="F10" s="15"/>
      <c r="G10" s="15"/>
      <c r="H10" s="15"/>
    </row>
    <row r="11" spans="1:8" x14ac:dyDescent="0.25">
      <c r="A11" s="80"/>
      <c r="B11" s="22" t="s">
        <v>33</v>
      </c>
      <c r="C11" s="15"/>
      <c r="D11" s="15"/>
      <c r="E11" s="15"/>
      <c r="F11" s="15"/>
      <c r="G11" s="15"/>
      <c r="H11" s="15"/>
    </row>
    <row r="12" spans="1:8" x14ac:dyDescent="0.25">
      <c r="A12" s="80"/>
      <c r="B12" s="22" t="s">
        <v>35</v>
      </c>
      <c r="C12" s="15"/>
      <c r="D12" s="15"/>
      <c r="E12" s="15"/>
      <c r="F12" s="15"/>
      <c r="G12" s="15"/>
      <c r="H12" s="15"/>
    </row>
    <row r="13" spans="1:8" x14ac:dyDescent="0.25">
      <c r="A13" s="80"/>
      <c r="B13" s="22" t="s">
        <v>43</v>
      </c>
      <c r="C13" s="15"/>
      <c r="D13" s="15"/>
      <c r="E13" s="15"/>
      <c r="F13" s="15"/>
      <c r="G13" s="15"/>
      <c r="H13" s="15"/>
    </row>
    <row r="14" spans="1:8" x14ac:dyDescent="0.25">
      <c r="A14" s="81"/>
      <c r="B14" s="22" t="s">
        <v>34</v>
      </c>
      <c r="C14" s="15"/>
      <c r="D14" s="15"/>
      <c r="E14" s="15"/>
      <c r="F14" s="15"/>
      <c r="G14" s="15"/>
      <c r="H14" s="15"/>
    </row>
    <row r="15" spans="1:8" ht="15" customHeight="1" x14ac:dyDescent="0.25">
      <c r="A15" s="77" t="s">
        <v>10</v>
      </c>
      <c r="B15" s="9" t="s">
        <v>36</v>
      </c>
      <c r="C15" s="15"/>
      <c r="D15" s="15"/>
      <c r="E15" s="15"/>
      <c r="F15" s="15"/>
      <c r="G15" s="15"/>
      <c r="H15" s="15"/>
    </row>
    <row r="16" spans="1:8" ht="15" customHeight="1" x14ac:dyDescent="0.25">
      <c r="A16" s="77"/>
      <c r="B16" s="9" t="s">
        <v>82</v>
      </c>
      <c r="C16" s="15"/>
      <c r="D16" s="15"/>
      <c r="E16" s="15"/>
      <c r="F16" s="15"/>
      <c r="G16" s="15"/>
      <c r="H16" s="15"/>
    </row>
    <row r="17" spans="1:8" x14ac:dyDescent="0.25">
      <c r="A17" s="77"/>
      <c r="B17" s="9" t="s">
        <v>44</v>
      </c>
      <c r="C17" s="15"/>
      <c r="D17" s="15"/>
      <c r="E17" s="15"/>
      <c r="F17" s="15"/>
      <c r="G17" s="15"/>
      <c r="H17" s="15"/>
    </row>
    <row r="18" spans="1:8" x14ac:dyDescent="0.25">
      <c r="A18" s="77"/>
      <c r="B18" s="9" t="s">
        <v>46</v>
      </c>
      <c r="C18" s="15"/>
      <c r="D18" s="15"/>
      <c r="E18" s="15"/>
      <c r="F18" s="15"/>
      <c r="G18" s="15"/>
      <c r="H18" s="15"/>
    </row>
    <row r="19" spans="1:8" x14ac:dyDescent="0.25">
      <c r="A19" s="77"/>
      <c r="B19" s="9" t="s">
        <v>47</v>
      </c>
      <c r="C19" s="15"/>
      <c r="D19" s="15"/>
      <c r="E19" s="15"/>
      <c r="F19" s="15"/>
      <c r="G19" s="15"/>
      <c r="H19" s="15"/>
    </row>
    <row r="20" spans="1:8" x14ac:dyDescent="0.25">
      <c r="A20" s="77"/>
      <c r="B20" s="5" t="s">
        <v>45</v>
      </c>
      <c r="C20" s="15"/>
      <c r="D20" s="15"/>
      <c r="E20" s="15"/>
      <c r="F20" s="15"/>
      <c r="G20" s="15"/>
      <c r="H20" s="15"/>
    </row>
    <row r="21" spans="1:8" x14ac:dyDescent="0.25">
      <c r="A21" s="78"/>
      <c r="B21" s="5" t="s">
        <v>48</v>
      </c>
      <c r="C21" s="15"/>
      <c r="D21" s="15"/>
      <c r="E21" s="15"/>
      <c r="F21" s="15"/>
      <c r="G21" s="15"/>
      <c r="H21" s="15"/>
    </row>
  </sheetData>
  <sheetProtection algorithmName="SHA-512" hashValue="o6QUqXirpHuJsCe4ruswepXaQbT342/DZAX92I45kdF/7GclMTrZJrw4PnI1picM8fyeCoHa5vzWRVxwlHACWA==" saltValue="S/R3otisocpNuoYdy3gxmQ==" spinCount="100000" sheet="1" selectLockedCells="1"/>
  <mergeCells count="5">
    <mergeCell ref="A15:A21"/>
    <mergeCell ref="A9:A14"/>
    <mergeCell ref="A4:A8"/>
    <mergeCell ref="A3:B3"/>
    <mergeCell ref="A2:B2"/>
  </mergeCells>
  <dataValidations count="18">
    <dataValidation type="custom" allowBlank="1" showInputMessage="1" showErrorMessage="1" sqref="C11:H11" xr:uid="{00000000-0002-0000-0800-000000000000}">
      <formula1>COUNTIF($C$11:$H$11,C11)=1</formula1>
    </dataValidation>
    <dataValidation type="custom" allowBlank="1" showInputMessage="1" showErrorMessage="1" sqref="C10:H10" xr:uid="{00000000-0002-0000-0800-000001000000}">
      <formula1>COUNTIF($C$10:$H$10,C10)=1</formula1>
    </dataValidation>
    <dataValidation type="custom" allowBlank="1" showInputMessage="1" showErrorMessage="1" sqref="C9:H9" xr:uid="{00000000-0002-0000-0800-000002000000}">
      <formula1>COUNTIF($C$9:$H$9,C9)=1</formula1>
    </dataValidation>
    <dataValidation type="custom" allowBlank="1" showInputMessage="1" showErrorMessage="1" sqref="C8:H8" xr:uid="{00000000-0002-0000-0800-000003000000}">
      <formula1>COUNTIF($C$8:$H$8,C8)=1</formula1>
    </dataValidation>
    <dataValidation type="custom" allowBlank="1" showInputMessage="1" showErrorMessage="1" sqref="C7:H7" xr:uid="{00000000-0002-0000-0800-000004000000}">
      <formula1>COUNTIF($C$7:$H$7,C7)=1</formula1>
    </dataValidation>
    <dataValidation type="custom" allowBlank="1" showInputMessage="1" showErrorMessage="1" sqref="C6:H6" xr:uid="{00000000-0002-0000-0800-000005000000}">
      <formula1>COUNTIF($C$6:$H$6,C6)=1</formula1>
    </dataValidation>
    <dataValidation type="custom" allowBlank="1" showInputMessage="1" showErrorMessage="1" sqref="C5:H5" xr:uid="{00000000-0002-0000-0800-000006000000}">
      <formula1>COUNTIF($C$5:$H$5,C5)=1</formula1>
    </dataValidation>
    <dataValidation type="custom" allowBlank="1" showInputMessage="1" showErrorMessage="1" sqref="C12:H12" xr:uid="{00000000-0002-0000-0800-000007000000}">
      <formula1>COUNTIF($C$12:$H$12,C12)=1</formula1>
    </dataValidation>
    <dataValidation type="custom" allowBlank="1" showInputMessage="1" showErrorMessage="1" sqref="C13:H13" xr:uid="{00000000-0002-0000-0800-000008000000}">
      <formula1>COUNTIF($C$13:$H$13,C13)=1</formula1>
    </dataValidation>
    <dataValidation type="custom" allowBlank="1" showInputMessage="1" showErrorMessage="1" sqref="C14:H14" xr:uid="{00000000-0002-0000-0800-000009000000}">
      <formula1>COUNTIF($C$14:$H$14,C14)=1</formula1>
    </dataValidation>
    <dataValidation type="custom" allowBlank="1" showInputMessage="1" showErrorMessage="1" sqref="C15:H15" xr:uid="{00000000-0002-0000-0800-00000A000000}">
      <formula1>COUNTIF($C$15:$H$15,C15)=1</formula1>
    </dataValidation>
    <dataValidation type="custom" allowBlank="1" showInputMessage="1" showErrorMessage="1" sqref="C16:H16" xr:uid="{00000000-0002-0000-0800-00000B000000}">
      <formula1>COUNTIF($C$16:$H$16,C16)=1</formula1>
    </dataValidation>
    <dataValidation type="custom" allowBlank="1" showInputMessage="1" showErrorMessage="1" sqref="C17:H17" xr:uid="{00000000-0002-0000-0800-00000C000000}">
      <formula1>COUNTIF($C$17:$H$17,C17)=1</formula1>
    </dataValidation>
    <dataValidation type="custom" allowBlank="1" showInputMessage="1" showErrorMessage="1" sqref="C18:H18" xr:uid="{00000000-0002-0000-0800-00000D000000}">
      <formula1>COUNTIF($C$18:$H$18,C18)=1</formula1>
    </dataValidation>
    <dataValidation type="custom" allowBlank="1" showInputMessage="1" showErrorMessage="1" sqref="C19:H19" xr:uid="{00000000-0002-0000-0800-00000E000000}">
      <formula1>COUNTIF($C$19:$H$19,C19)=1</formula1>
    </dataValidation>
    <dataValidation type="custom" allowBlank="1" showInputMessage="1" showErrorMessage="1" sqref="C20:H20" xr:uid="{00000000-0002-0000-0800-00000F000000}">
      <formula1>COUNTIF($C$20:$H$20,C20)=1</formula1>
    </dataValidation>
    <dataValidation type="custom" allowBlank="1" showInputMessage="1" showErrorMessage="1" sqref="C21:H21" xr:uid="{00000000-0002-0000-0800-000010000000}">
      <formula1>COUNTIF($C$21:$H$21,C21)=1</formula1>
    </dataValidation>
    <dataValidation type="custom" allowBlank="1" showInputMessage="1" showErrorMessage="1" sqref="C4:H4" xr:uid="{00000000-0002-0000-0800-000011000000}">
      <formula1>COUNTIF($C$4:$H$4,C4)=1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"/>
  <sheetViews>
    <sheetView showGridLines="0" showRowColHeaders="0" zoomScaleNormal="100" workbookViewId="0">
      <selection activeCell="B4" sqref="B4"/>
    </sheetView>
  </sheetViews>
  <sheetFormatPr baseColWidth="10" defaultRowHeight="15" x14ac:dyDescent="0.25"/>
  <cols>
    <col min="1" max="1" width="60.625" customWidth="1"/>
    <col min="2" max="7" width="3.625" customWidth="1"/>
  </cols>
  <sheetData>
    <row r="1" spans="1:8" ht="30" customHeight="1" x14ac:dyDescent="0.25">
      <c r="A1" s="12" t="s">
        <v>7</v>
      </c>
      <c r="B1" t="str">
        <f>Sommaire!B2</f>
        <v>Inscrire votre nom ici et cliquez sur l'onglet 1 pour débuter</v>
      </c>
    </row>
    <row r="2" spans="1:8" ht="35.1" customHeight="1" x14ac:dyDescent="0.25">
      <c r="A2" s="41" t="s">
        <v>75</v>
      </c>
      <c r="B2" s="37" t="s">
        <v>49</v>
      </c>
      <c r="C2" s="38"/>
      <c r="D2" s="38"/>
      <c r="E2" s="38"/>
      <c r="F2" s="38"/>
      <c r="G2" s="39" t="s">
        <v>50</v>
      </c>
    </row>
    <row r="3" spans="1:8" ht="15.75" x14ac:dyDescent="0.25">
      <c r="A3" s="3" t="s">
        <v>9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3" t="s">
        <v>76</v>
      </c>
      <c r="B4" s="15"/>
      <c r="C4" s="15"/>
      <c r="D4" s="15"/>
      <c r="E4" s="15"/>
      <c r="F4" s="15"/>
      <c r="G4" s="15"/>
      <c r="H4" s="4"/>
    </row>
    <row r="5" spans="1:8" x14ac:dyDescent="0.25">
      <c r="A5" s="13" t="s">
        <v>78</v>
      </c>
      <c r="B5" s="15"/>
      <c r="C5" s="15"/>
      <c r="D5" s="15"/>
      <c r="E5" s="15"/>
      <c r="F5" s="15"/>
      <c r="G5" s="15"/>
      <c r="H5" s="4"/>
    </row>
    <row r="6" spans="1:8" x14ac:dyDescent="0.25">
      <c r="A6" s="13" t="s">
        <v>77</v>
      </c>
      <c r="B6" s="15"/>
      <c r="C6" s="15"/>
      <c r="D6" s="15"/>
      <c r="E6" s="15"/>
      <c r="F6" s="15"/>
      <c r="G6" s="15"/>
      <c r="H6" s="4"/>
    </row>
    <row r="7" spans="1:8" x14ac:dyDescent="0.25">
      <c r="A7" s="13" t="s">
        <v>79</v>
      </c>
      <c r="B7" s="15"/>
      <c r="C7" s="15"/>
      <c r="D7" s="15"/>
      <c r="E7" s="15"/>
      <c r="F7" s="15"/>
      <c r="G7" s="15"/>
      <c r="H7" s="4"/>
    </row>
    <row r="8" spans="1:8" x14ac:dyDescent="0.25">
      <c r="A8" s="13" t="s">
        <v>80</v>
      </c>
      <c r="B8" s="15"/>
      <c r="C8" s="15"/>
      <c r="D8" s="15"/>
      <c r="E8" s="15"/>
      <c r="F8" s="15"/>
      <c r="G8" s="15"/>
      <c r="H8" s="4"/>
    </row>
    <row r="9" spans="1:8" x14ac:dyDescent="0.25">
      <c r="A9" s="13" t="s">
        <v>81</v>
      </c>
      <c r="B9" s="15"/>
      <c r="C9" s="15"/>
      <c r="D9" s="15"/>
      <c r="E9" s="15"/>
      <c r="F9" s="15"/>
      <c r="G9" s="15"/>
      <c r="H9" s="4"/>
    </row>
    <row r="10" spans="1:8" x14ac:dyDescent="0.25">
      <c r="H10" s="4"/>
    </row>
    <row r="11" spans="1:8" x14ac:dyDescent="0.25">
      <c r="H11" s="4"/>
    </row>
    <row r="12" spans="1:8" x14ac:dyDescent="0.25">
      <c r="B12" s="4"/>
      <c r="C12" s="4"/>
      <c r="D12" s="4"/>
      <c r="E12" s="4"/>
      <c r="F12" s="4"/>
      <c r="G12" s="4"/>
      <c r="H12" s="4"/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s="4"/>
      <c r="C14" s="4"/>
      <c r="D14" s="4"/>
      <c r="E14" s="4"/>
      <c r="F14" s="4"/>
      <c r="G14" s="4"/>
      <c r="H14" s="4"/>
    </row>
    <row r="15" spans="1:8" x14ac:dyDescent="0.25">
      <c r="B15" s="4"/>
      <c r="C15" s="4"/>
      <c r="D15" s="4"/>
      <c r="E15" s="4"/>
      <c r="F15" s="4"/>
      <c r="G15" s="4"/>
      <c r="H15" s="4"/>
    </row>
    <row r="16" spans="1:8" x14ac:dyDescent="0.25">
      <c r="B16" s="4"/>
      <c r="C16" s="4"/>
      <c r="D16" s="4"/>
      <c r="E16" s="4"/>
      <c r="F16" s="4"/>
      <c r="G16" s="4"/>
      <c r="H16" s="4"/>
    </row>
    <row r="17" spans="2:8" x14ac:dyDescent="0.25">
      <c r="B17" s="4"/>
      <c r="C17" s="4"/>
      <c r="D17" s="4"/>
      <c r="E17" s="4"/>
      <c r="F17" s="4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  <row r="20" spans="2:8" x14ac:dyDescent="0.25">
      <c r="C20" s="4"/>
      <c r="D20" s="4"/>
      <c r="E20" s="4"/>
      <c r="F20" s="4"/>
      <c r="G20" s="4"/>
      <c r="H20" s="4"/>
    </row>
    <row r="21" spans="2:8" x14ac:dyDescent="0.25">
      <c r="C21" s="4"/>
      <c r="D21" s="4"/>
      <c r="E21" s="4"/>
      <c r="F21" s="4"/>
      <c r="G21" s="4"/>
      <c r="H21" s="4"/>
    </row>
  </sheetData>
  <sheetProtection algorithmName="SHA-512" hashValue="pVPIaiBBbSa2+qrcFE6GF0dEL/lsKGyaDqLiwoFfdpESs3mrQ+rmka7bOQ3go5BsB90Pbdjti5+WTxpttTg9VA==" saltValue="3EIV2H3L0YMhe3IuW5/vxw==" spinCount="100000" sheet="1" selectLockedCells="1"/>
  <dataValidations count="6">
    <dataValidation type="custom" allowBlank="1" showInputMessage="1" showErrorMessage="1" sqref="B9:G9" xr:uid="{00000000-0002-0000-0900-000000000000}">
      <formula1>COUNTIF($B$9:$G$9,B9)=1</formula1>
    </dataValidation>
    <dataValidation type="custom" allowBlank="1" showInputMessage="1" showErrorMessage="1" sqref="B8:G8" xr:uid="{00000000-0002-0000-0900-000001000000}">
      <formula1>COUNTIF($B$8:$G$8,B8)=1</formula1>
    </dataValidation>
    <dataValidation type="custom" allowBlank="1" showInputMessage="1" showErrorMessage="1" sqref="B7:G7" xr:uid="{00000000-0002-0000-0900-000002000000}">
      <formula1>COUNTIF($B$7:$G$7,B7)=1</formula1>
    </dataValidation>
    <dataValidation type="custom" allowBlank="1" showInputMessage="1" showErrorMessage="1" sqref="B6:G6" xr:uid="{00000000-0002-0000-0900-000003000000}">
      <formula1>COUNTIF($B$6:$G$6,B6)=1</formula1>
    </dataValidation>
    <dataValidation type="custom" allowBlank="1" showInputMessage="1" showErrorMessage="1" sqref="B5:G5" xr:uid="{00000000-0002-0000-0900-000004000000}">
      <formula1>COUNTIF($B$5:$G$5,B5)=1</formula1>
    </dataValidation>
    <dataValidation type="custom" allowBlank="1" showInputMessage="1" showErrorMessage="1" sqref="B4:G4" xr:uid="{00000000-0002-0000-0900-000005000000}">
      <formula1>COUNTIF($B$4:$G$4,B4)=1</formula1>
    </dataValidation>
  </dataValidation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&amp;L&amp;G&amp;R=</oddHeader>
    <oddFooter>&amp;L&amp;8&amp;K01+049Imprimé le : &amp;D&amp;C&amp;14&amp;K05+000www.kognos.pro</oddFooter>
  </headerFooter>
  <drawing r:id="rId2"/>
  <legacyDrawingHF r:id="rId3"/>
  <picture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H96"/>
  <sheetViews>
    <sheetView showGridLines="0" showRowColHeaders="0" showZeros="0" zoomScaleNormal="100" workbookViewId="0">
      <pane ySplit="3" topLeftCell="A4" activePane="bottomLeft" state="frozen"/>
      <selection pane="bottomLeft" activeCell="C6" sqref="C6"/>
    </sheetView>
  </sheetViews>
  <sheetFormatPr baseColWidth="10" defaultRowHeight="15" x14ac:dyDescent="0.25"/>
  <cols>
    <col min="1" max="1" width="7.625" customWidth="1"/>
    <col min="2" max="2" width="54.875" customWidth="1"/>
    <col min="3" max="8" width="3.625" customWidth="1"/>
  </cols>
  <sheetData>
    <row r="1" spans="1:8" ht="22.5" x14ac:dyDescent="0.25">
      <c r="A1" s="1" t="s">
        <v>8</v>
      </c>
    </row>
    <row r="2" spans="1:8" ht="22.5" x14ac:dyDescent="0.25">
      <c r="A2" s="1" t="s">
        <v>52</v>
      </c>
      <c r="B2" s="11" t="str">
        <f>Sommaire!B2</f>
        <v>Inscrire votre nom ici et cliquez sur l'onglet 1 pour débuter</v>
      </c>
      <c r="C2" s="7" t="s">
        <v>49</v>
      </c>
      <c r="H2" s="10" t="s">
        <v>50</v>
      </c>
    </row>
    <row r="3" spans="1:8" ht="21" x14ac:dyDescent="0.25">
      <c r="A3" s="102" t="str">
        <f>'1'!A3</f>
        <v xml:space="preserve">J'évalue mes compétences à : </v>
      </c>
      <c r="B3" s="103"/>
      <c r="C3" s="55">
        <v>1</v>
      </c>
      <c r="D3" s="55">
        <v>2</v>
      </c>
      <c r="E3" s="55">
        <v>3</v>
      </c>
      <c r="F3" s="55">
        <v>4</v>
      </c>
      <c r="G3" s="55">
        <v>5</v>
      </c>
      <c r="H3" s="56">
        <v>6</v>
      </c>
    </row>
    <row r="4" spans="1:8" ht="21" x14ac:dyDescent="0.35">
      <c r="A4" s="100" t="str">
        <f>'1'!A1</f>
        <v>Lecture</v>
      </c>
      <c r="B4" s="101"/>
      <c r="C4" s="26"/>
      <c r="D4" s="26"/>
      <c r="E4" s="26"/>
      <c r="F4" s="26"/>
      <c r="G4" s="26"/>
      <c r="H4" s="43"/>
    </row>
    <row r="5" spans="1:8" ht="15.75" x14ac:dyDescent="0.25">
      <c r="A5" s="104" t="str">
        <f>'1'!A2</f>
        <v>Repérer et résumer l'information pertinente</v>
      </c>
      <c r="B5" s="105"/>
      <c r="C5" s="105"/>
      <c r="D5" s="105"/>
      <c r="E5" s="105"/>
      <c r="F5" s="105"/>
      <c r="G5" s="105"/>
      <c r="H5" s="106"/>
    </row>
    <row r="6" spans="1:8" x14ac:dyDescent="0.25">
      <c r="A6" s="94" t="str">
        <f>'1'!A4</f>
        <v>Lettres</v>
      </c>
      <c r="B6" s="95"/>
      <c r="C6" s="34">
        <f>'1'!B4</f>
        <v>0</v>
      </c>
      <c r="D6" s="34">
        <f>'1'!C4</f>
        <v>0</v>
      </c>
      <c r="E6" s="34">
        <f>'1'!D4</f>
        <v>0</v>
      </c>
      <c r="F6" s="34">
        <f>'1'!E4</f>
        <v>0</v>
      </c>
      <c r="G6" s="34">
        <f>'1'!F4</f>
        <v>0</v>
      </c>
      <c r="H6" s="48">
        <f>'1'!G4</f>
        <v>0</v>
      </c>
    </row>
    <row r="7" spans="1:8" x14ac:dyDescent="0.25">
      <c r="A7" s="85" t="str">
        <f>'1'!A5</f>
        <v>Courriels</v>
      </c>
      <c r="B7" s="86"/>
      <c r="C7" s="8">
        <f>'1'!B5</f>
        <v>0</v>
      </c>
      <c r="D7" s="8">
        <f>'1'!C5</f>
        <v>0</v>
      </c>
      <c r="E7" s="8">
        <f>'1'!D5</f>
        <v>0</v>
      </c>
      <c r="F7" s="8">
        <f>'1'!E5</f>
        <v>0</v>
      </c>
      <c r="G7" s="8">
        <f>'1'!F5</f>
        <v>0</v>
      </c>
      <c r="H7" s="44">
        <f>'1'!G5</f>
        <v>0</v>
      </c>
    </row>
    <row r="8" spans="1:8" x14ac:dyDescent="0.25">
      <c r="A8" s="85" t="str">
        <f>'1'!A6</f>
        <v>Règlements</v>
      </c>
      <c r="B8" s="86"/>
      <c r="C8" s="8">
        <f>'1'!B6</f>
        <v>0</v>
      </c>
      <c r="D8" s="8">
        <f>'1'!C6</f>
        <v>0</v>
      </c>
      <c r="E8" s="8">
        <f>'1'!D6</f>
        <v>0</v>
      </c>
      <c r="F8" s="8">
        <f>'1'!E6</f>
        <v>0</v>
      </c>
      <c r="G8" s="8">
        <f>'1'!F6</f>
        <v>0</v>
      </c>
      <c r="H8" s="44">
        <f>'1'!G6</f>
        <v>0</v>
      </c>
    </row>
    <row r="9" spans="1:8" x14ac:dyDescent="0.25">
      <c r="A9" s="85" t="str">
        <f>'1'!A7</f>
        <v>Formulaires</v>
      </c>
      <c r="B9" s="86"/>
      <c r="C9" s="8">
        <f>'1'!B7</f>
        <v>0</v>
      </c>
      <c r="D9" s="8">
        <f>'1'!C7</f>
        <v>0</v>
      </c>
      <c r="E9" s="8">
        <f>'1'!D7</f>
        <v>0</v>
      </c>
      <c r="F9" s="8">
        <f>'1'!E7</f>
        <v>0</v>
      </c>
      <c r="G9" s="8">
        <f>'1'!F7</f>
        <v>0</v>
      </c>
      <c r="H9" s="44">
        <f>'1'!G7</f>
        <v>0</v>
      </c>
    </row>
    <row r="10" spans="1:8" x14ac:dyDescent="0.25">
      <c r="A10" s="85" t="str">
        <f>'1'!A8</f>
        <v>Tableaux</v>
      </c>
      <c r="B10" s="86"/>
      <c r="C10" s="8">
        <f>'1'!B8</f>
        <v>0</v>
      </c>
      <c r="D10" s="8">
        <f>'1'!C8</f>
        <v>0</v>
      </c>
      <c r="E10" s="8">
        <f>'1'!D8</f>
        <v>0</v>
      </c>
      <c r="F10" s="8">
        <f>'1'!E8</f>
        <v>0</v>
      </c>
      <c r="G10" s="8">
        <f>'1'!F8</f>
        <v>0</v>
      </c>
      <c r="H10" s="44">
        <f>'1'!G8</f>
        <v>0</v>
      </c>
    </row>
    <row r="11" spans="1:8" x14ac:dyDescent="0.25">
      <c r="A11" s="85" t="str">
        <f>'1'!A9</f>
        <v>Graphiques</v>
      </c>
      <c r="B11" s="86"/>
      <c r="C11" s="8">
        <f>'1'!B9</f>
        <v>0</v>
      </c>
      <c r="D11" s="8">
        <f>'1'!C9</f>
        <v>0</v>
      </c>
      <c r="E11" s="8">
        <f>'1'!D9</f>
        <v>0</v>
      </c>
      <c r="F11" s="8">
        <f>'1'!E9</f>
        <v>0</v>
      </c>
      <c r="G11" s="8">
        <f>'1'!F9</f>
        <v>0</v>
      </c>
      <c r="H11" s="44">
        <f>'1'!G9</f>
        <v>0</v>
      </c>
    </row>
    <row r="12" spans="1:8" x14ac:dyDescent="0.25">
      <c r="A12" s="85" t="str">
        <f>'1'!A10</f>
        <v>Manuels spécialisés</v>
      </c>
      <c r="B12" s="86"/>
      <c r="C12" s="8">
        <f>'1'!B10</f>
        <v>0</v>
      </c>
      <c r="D12" s="8">
        <f>'1'!C10</f>
        <v>0</v>
      </c>
      <c r="E12" s="8">
        <f>'1'!D10</f>
        <v>0</v>
      </c>
      <c r="F12" s="8">
        <f>'1'!E10</f>
        <v>0</v>
      </c>
      <c r="G12" s="8">
        <f>'1'!F10</f>
        <v>0</v>
      </c>
      <c r="H12" s="44">
        <f>'1'!G10</f>
        <v>0</v>
      </c>
    </row>
    <row r="13" spans="1:8" x14ac:dyDescent="0.25">
      <c r="A13" s="98" t="str">
        <f>'1'!A11</f>
        <v>Web</v>
      </c>
      <c r="B13" s="99"/>
      <c r="C13" s="18">
        <f>'1'!B11</f>
        <v>0</v>
      </c>
      <c r="D13" s="18">
        <f>'1'!C11</f>
        <v>0</v>
      </c>
      <c r="E13" s="18">
        <f>'1'!D11</f>
        <v>0</v>
      </c>
      <c r="F13" s="18">
        <f>'1'!E11</f>
        <v>0</v>
      </c>
      <c r="G13" s="18">
        <f>'1'!F11</f>
        <v>0</v>
      </c>
      <c r="H13" s="45">
        <f>'1'!G11</f>
        <v>0</v>
      </c>
    </row>
    <row r="14" spans="1:8" ht="21" x14ac:dyDescent="0.35">
      <c r="A14" s="92" t="str">
        <f>'2'!A1</f>
        <v>Utilisation de documents</v>
      </c>
      <c r="B14" s="93"/>
      <c r="C14" s="49"/>
      <c r="D14" s="49"/>
      <c r="E14" s="49"/>
      <c r="F14" s="49"/>
      <c r="G14" s="49"/>
      <c r="H14" s="50"/>
    </row>
    <row r="15" spans="1:8" ht="15.75" x14ac:dyDescent="0.25">
      <c r="A15" s="57" t="str">
        <f>'2'!A2</f>
        <v>Trouver des documents contenant de l'information pertinente</v>
      </c>
      <c r="B15" s="58"/>
      <c r="C15" s="51"/>
      <c r="D15" s="51"/>
      <c r="E15" s="51"/>
      <c r="F15" s="51"/>
      <c r="G15" s="51"/>
      <c r="H15" s="52"/>
    </row>
    <row r="16" spans="1:8" x14ac:dyDescent="0.25">
      <c r="A16" s="94" t="str">
        <f>'2'!A4</f>
        <v>Réseau de l'entreprise</v>
      </c>
      <c r="B16" s="95"/>
      <c r="C16" s="34">
        <f>'2'!B4</f>
        <v>0</v>
      </c>
      <c r="D16" s="34">
        <f>'2'!C4</f>
        <v>0</v>
      </c>
      <c r="E16" s="34">
        <f>'2'!D4</f>
        <v>0</v>
      </c>
      <c r="F16" s="34">
        <f>'2'!E4</f>
        <v>0</v>
      </c>
      <c r="G16" s="34">
        <f>'2'!F4</f>
        <v>0</v>
      </c>
      <c r="H16" s="48">
        <f>'2'!G4</f>
        <v>0</v>
      </c>
    </row>
    <row r="17" spans="1:8" x14ac:dyDescent="0.25">
      <c r="A17" s="85" t="str">
        <f>'2'!A5</f>
        <v>Intranet</v>
      </c>
      <c r="B17" s="86"/>
      <c r="C17" s="8">
        <f>'2'!B5</f>
        <v>0</v>
      </c>
      <c r="D17" s="8">
        <f>'2'!C5</f>
        <v>0</v>
      </c>
      <c r="E17" s="8">
        <f>'2'!D5</f>
        <v>0</v>
      </c>
      <c r="F17" s="8">
        <f>'2'!E5</f>
        <v>0</v>
      </c>
      <c r="G17" s="8">
        <f>'2'!F5</f>
        <v>0</v>
      </c>
      <c r="H17" s="44">
        <f>'2'!G5</f>
        <v>0</v>
      </c>
    </row>
    <row r="18" spans="1:8" x14ac:dyDescent="0.25">
      <c r="A18" s="85" t="str">
        <f>'2'!A6</f>
        <v>Web</v>
      </c>
      <c r="B18" s="86"/>
      <c r="C18" s="8">
        <f>'2'!B6</f>
        <v>0</v>
      </c>
      <c r="D18" s="8">
        <f>'2'!C6</f>
        <v>0</v>
      </c>
      <c r="E18" s="8">
        <f>'2'!D6</f>
        <v>0</v>
      </c>
      <c r="F18" s="8">
        <f>'2'!E6</f>
        <v>0</v>
      </c>
      <c r="G18" s="8">
        <f>'2'!F6</f>
        <v>0</v>
      </c>
      <c r="H18" s="44">
        <f>'2'!G6</f>
        <v>0</v>
      </c>
    </row>
    <row r="19" spans="1:8" x14ac:dyDescent="0.25">
      <c r="A19" s="98" t="str">
        <f>'2'!A7</f>
        <v>Nuages</v>
      </c>
      <c r="B19" s="99"/>
      <c r="C19" s="18">
        <f>'2'!B7</f>
        <v>0</v>
      </c>
      <c r="D19" s="18">
        <f>'2'!C7</f>
        <v>0</v>
      </c>
      <c r="E19" s="18">
        <f>'2'!D7</f>
        <v>0</v>
      </c>
      <c r="F19" s="18">
        <f>'2'!E7</f>
        <v>0</v>
      </c>
      <c r="G19" s="18">
        <f>'2'!F7</f>
        <v>0</v>
      </c>
      <c r="H19" s="45">
        <f>'2'!G7</f>
        <v>0</v>
      </c>
    </row>
    <row r="20" spans="1:8" ht="21" x14ac:dyDescent="0.35">
      <c r="A20" s="92" t="str">
        <f>'3'!A1</f>
        <v>Calcul</v>
      </c>
      <c r="B20" s="93"/>
      <c r="C20" s="49"/>
      <c r="D20" s="49"/>
      <c r="E20" s="49"/>
      <c r="F20" s="49"/>
      <c r="G20" s="49"/>
      <c r="H20" s="50"/>
    </row>
    <row r="21" spans="1:8" ht="15.75" x14ac:dyDescent="0.25">
      <c r="A21" s="57" t="str">
        <f>'3'!A2</f>
        <v>Calculer, évaluer, combiner et prévoir</v>
      </c>
      <c r="B21" s="58"/>
      <c r="C21" s="51"/>
      <c r="D21" s="51"/>
      <c r="E21" s="51"/>
      <c r="F21" s="51"/>
      <c r="G21" s="51"/>
      <c r="H21" s="52"/>
    </row>
    <row r="22" spans="1:8" x14ac:dyDescent="0.25">
      <c r="A22" s="94" t="str">
        <f>'3'!A4</f>
        <v>Équipements</v>
      </c>
      <c r="B22" s="95"/>
      <c r="C22" s="34">
        <f>'3'!B4</f>
        <v>0</v>
      </c>
      <c r="D22" s="34">
        <f>'3'!C4</f>
        <v>0</v>
      </c>
      <c r="E22" s="34">
        <f>'3'!D4</f>
        <v>0</v>
      </c>
      <c r="F22" s="34">
        <f>'3'!E4</f>
        <v>0</v>
      </c>
      <c r="G22" s="34">
        <f>'3'!F4</f>
        <v>0</v>
      </c>
      <c r="H22" s="48">
        <f>'3'!G4</f>
        <v>0</v>
      </c>
    </row>
    <row r="23" spans="1:8" x14ac:dyDescent="0.25">
      <c r="A23" s="85" t="str">
        <f>'3'!A5</f>
        <v>Remboursement de dépenses</v>
      </c>
      <c r="B23" s="86"/>
      <c r="C23" s="8">
        <f>'3'!B5</f>
        <v>0</v>
      </c>
      <c r="D23" s="8">
        <f>'3'!C5</f>
        <v>0</v>
      </c>
      <c r="E23" s="8">
        <f>'3'!D5</f>
        <v>0</v>
      </c>
      <c r="F23" s="8">
        <f>'3'!E5</f>
        <v>0</v>
      </c>
      <c r="G23" s="8">
        <f>'3'!F5</f>
        <v>0</v>
      </c>
      <c r="H23" s="44">
        <f>'3'!G5</f>
        <v>0</v>
      </c>
    </row>
    <row r="24" spans="1:8" x14ac:dyDescent="0.25">
      <c r="A24" s="85" t="str">
        <f>'3'!A6</f>
        <v>Montant de factures</v>
      </c>
      <c r="B24" s="86"/>
      <c r="C24" s="8">
        <f>'3'!B6</f>
        <v>0</v>
      </c>
      <c r="D24" s="8">
        <f>'3'!C6</f>
        <v>0</v>
      </c>
      <c r="E24" s="8">
        <f>'3'!D6</f>
        <v>0</v>
      </c>
      <c r="F24" s="8">
        <f>'3'!E6</f>
        <v>0</v>
      </c>
      <c r="G24" s="8">
        <f>'3'!F6</f>
        <v>0</v>
      </c>
      <c r="H24" s="44">
        <f>'3'!G6</f>
        <v>0</v>
      </c>
    </row>
    <row r="25" spans="1:8" x14ac:dyDescent="0.25">
      <c r="A25" s="85" t="str">
        <f>'3'!A7</f>
        <v>Taxes</v>
      </c>
      <c r="B25" s="86"/>
      <c r="C25" s="8">
        <f>'3'!B7</f>
        <v>0</v>
      </c>
      <c r="D25" s="8">
        <f>'3'!C7</f>
        <v>0</v>
      </c>
      <c r="E25" s="8">
        <f>'3'!D7</f>
        <v>0</v>
      </c>
      <c r="F25" s="8">
        <f>'3'!E7</f>
        <v>0</v>
      </c>
      <c r="G25" s="8">
        <f>'3'!F7</f>
        <v>0</v>
      </c>
      <c r="H25" s="44">
        <f>'3'!G7</f>
        <v>0</v>
      </c>
    </row>
    <row r="26" spans="1:8" x14ac:dyDescent="0.25">
      <c r="A26" s="85" t="str">
        <f>'3'!A8</f>
        <v>Rabais</v>
      </c>
      <c r="B26" s="86"/>
      <c r="C26" s="8">
        <f>'3'!B8</f>
        <v>0</v>
      </c>
      <c r="D26" s="8">
        <f>'3'!C8</f>
        <v>0</v>
      </c>
      <c r="E26" s="8">
        <f>'3'!D8</f>
        <v>0</v>
      </c>
      <c r="F26" s="8">
        <f>'3'!E8</f>
        <v>0</v>
      </c>
      <c r="G26" s="8">
        <f>'3'!F8</f>
        <v>0</v>
      </c>
      <c r="H26" s="44">
        <f>'3'!G8</f>
        <v>0</v>
      </c>
    </row>
    <row r="27" spans="1:8" x14ac:dyDescent="0.25">
      <c r="A27" s="85" t="str">
        <f>'3'!A9</f>
        <v>Budget</v>
      </c>
      <c r="B27" s="86"/>
      <c r="C27" s="8">
        <f>'3'!B9</f>
        <v>0</v>
      </c>
      <c r="D27" s="8">
        <f>'3'!C9</f>
        <v>0</v>
      </c>
      <c r="E27" s="8">
        <f>'3'!D9</f>
        <v>0</v>
      </c>
      <c r="F27" s="8">
        <f>'3'!E9</f>
        <v>0</v>
      </c>
      <c r="G27" s="8">
        <f>'3'!F9</f>
        <v>0</v>
      </c>
      <c r="H27" s="44">
        <f>'3'!G9</f>
        <v>0</v>
      </c>
    </row>
    <row r="28" spans="1:8" x14ac:dyDescent="0.25">
      <c r="A28" s="85" t="str">
        <f>'3'!A10</f>
        <v>Mesures</v>
      </c>
      <c r="B28" s="86"/>
      <c r="C28" s="8">
        <f>'3'!B10</f>
        <v>0</v>
      </c>
      <c r="D28" s="8">
        <f>'3'!C10</f>
        <v>0</v>
      </c>
      <c r="E28" s="8">
        <f>'3'!D10</f>
        <v>0</v>
      </c>
      <c r="F28" s="8">
        <f>'3'!E10</f>
        <v>0</v>
      </c>
      <c r="G28" s="8">
        <f>'3'!F10</f>
        <v>0</v>
      </c>
      <c r="H28" s="44">
        <f>'3'!G10</f>
        <v>0</v>
      </c>
    </row>
    <row r="29" spans="1:8" x14ac:dyDescent="0.25">
      <c r="A29" s="98" t="str">
        <f>'3'!A11</f>
        <v>Temps</v>
      </c>
      <c r="B29" s="99"/>
      <c r="C29" s="18">
        <f>'3'!B11</f>
        <v>0</v>
      </c>
      <c r="D29" s="18">
        <f>'3'!C11</f>
        <v>0</v>
      </c>
      <c r="E29" s="18">
        <f>'3'!D11</f>
        <v>0</v>
      </c>
      <c r="F29" s="18">
        <f>'3'!E11</f>
        <v>0</v>
      </c>
      <c r="G29" s="18">
        <f>'3'!F11</f>
        <v>0</v>
      </c>
      <c r="H29" s="45">
        <f>'3'!G11</f>
        <v>0</v>
      </c>
    </row>
    <row r="30" spans="1:8" ht="21" x14ac:dyDescent="0.35">
      <c r="A30" s="92" t="str">
        <f>'4'!A1</f>
        <v>Rédaction</v>
      </c>
      <c r="B30" s="93"/>
      <c r="C30" s="49"/>
      <c r="D30" s="49"/>
      <c r="E30" s="49"/>
      <c r="F30" s="49"/>
      <c r="G30" s="49"/>
      <c r="H30" s="50"/>
    </row>
    <row r="31" spans="1:8" ht="15.75" x14ac:dyDescent="0.25">
      <c r="A31" s="57" t="str">
        <f>'4'!A2</f>
        <v>Rédiger un ensemble de documents</v>
      </c>
      <c r="B31" s="58"/>
      <c r="C31" s="51"/>
      <c r="D31" s="51"/>
      <c r="E31" s="51"/>
      <c r="F31" s="51"/>
      <c r="G31" s="51"/>
      <c r="H31" s="52"/>
    </row>
    <row r="32" spans="1:8" x14ac:dyDescent="0.25">
      <c r="A32" s="94" t="str">
        <f>'4'!A4</f>
        <v>Lettres</v>
      </c>
      <c r="B32" s="95"/>
      <c r="C32" s="34">
        <f>'4'!B4</f>
        <v>0</v>
      </c>
      <c r="D32" s="34">
        <f>'4'!C4</f>
        <v>0</v>
      </c>
      <c r="E32" s="34">
        <f>'4'!D4</f>
        <v>0</v>
      </c>
      <c r="F32" s="34">
        <f>'4'!E4</f>
        <v>0</v>
      </c>
      <c r="G32" s="34">
        <f>'4'!F4</f>
        <v>0</v>
      </c>
      <c r="H32" s="48">
        <f>'4'!G4</f>
        <v>0</v>
      </c>
    </row>
    <row r="33" spans="1:8" x14ac:dyDescent="0.25">
      <c r="A33" s="85" t="str">
        <f>'4'!A5</f>
        <v>Courriels</v>
      </c>
      <c r="B33" s="86"/>
      <c r="C33" s="8">
        <f>'4'!B5</f>
        <v>0</v>
      </c>
      <c r="D33" s="8">
        <f>'4'!C5</f>
        <v>0</v>
      </c>
      <c r="E33" s="8">
        <f>'4'!D5</f>
        <v>0</v>
      </c>
      <c r="F33" s="8">
        <f>'4'!E5</f>
        <v>0</v>
      </c>
      <c r="G33" s="8">
        <f>'4'!F5</f>
        <v>0</v>
      </c>
      <c r="H33" s="44">
        <f>'4'!G5</f>
        <v>0</v>
      </c>
    </row>
    <row r="34" spans="1:8" x14ac:dyDescent="0.25">
      <c r="A34" s="85" t="str">
        <f>'4'!A6</f>
        <v>Règlements</v>
      </c>
      <c r="B34" s="86"/>
      <c r="C34" s="8">
        <f>'4'!B6</f>
        <v>0</v>
      </c>
      <c r="D34" s="8">
        <f>'4'!C6</f>
        <v>0</v>
      </c>
      <c r="E34" s="8">
        <f>'4'!D6</f>
        <v>0</v>
      </c>
      <c r="F34" s="8">
        <f>'4'!E6</f>
        <v>0</v>
      </c>
      <c r="G34" s="8">
        <f>'4'!F6</f>
        <v>0</v>
      </c>
      <c r="H34" s="44">
        <f>'4'!G6</f>
        <v>0</v>
      </c>
    </row>
    <row r="35" spans="1:8" x14ac:dyDescent="0.25">
      <c r="A35" s="85" t="str">
        <f>'4'!A7</f>
        <v>Formulaires</v>
      </c>
      <c r="B35" s="86"/>
      <c r="C35" s="8">
        <f>'4'!B7</f>
        <v>0</v>
      </c>
      <c r="D35" s="8">
        <f>'4'!C7</f>
        <v>0</v>
      </c>
      <c r="E35" s="8">
        <f>'4'!D7</f>
        <v>0</v>
      </c>
      <c r="F35" s="8">
        <f>'4'!E7</f>
        <v>0</v>
      </c>
      <c r="G35" s="8">
        <f>'4'!F7</f>
        <v>0</v>
      </c>
      <c r="H35" s="44">
        <f>'4'!G7</f>
        <v>0</v>
      </c>
    </row>
    <row r="36" spans="1:8" x14ac:dyDescent="0.25">
      <c r="A36" s="85" t="str">
        <f>'4'!A8</f>
        <v>Tableaux</v>
      </c>
      <c r="B36" s="86"/>
      <c r="C36" s="8">
        <f>'4'!B8</f>
        <v>0</v>
      </c>
      <c r="D36" s="8">
        <f>'4'!C8</f>
        <v>0</v>
      </c>
      <c r="E36" s="8">
        <f>'4'!D8</f>
        <v>0</v>
      </c>
      <c r="F36" s="8">
        <f>'4'!E8</f>
        <v>0</v>
      </c>
      <c r="G36" s="8">
        <f>'4'!F8</f>
        <v>0</v>
      </c>
      <c r="H36" s="44">
        <f>'4'!G8</f>
        <v>0</v>
      </c>
    </row>
    <row r="37" spans="1:8" x14ac:dyDescent="0.25">
      <c r="A37" s="85" t="str">
        <f>'4'!A9</f>
        <v>Graphiques</v>
      </c>
      <c r="B37" s="86"/>
      <c r="C37" s="8">
        <f>'4'!B9</f>
        <v>0</v>
      </c>
      <c r="D37" s="8">
        <f>'4'!C9</f>
        <v>0</v>
      </c>
      <c r="E37" s="8">
        <f>'4'!D9</f>
        <v>0</v>
      </c>
      <c r="F37" s="8">
        <f>'4'!E9</f>
        <v>0</v>
      </c>
      <c r="G37" s="8">
        <f>'4'!F9</f>
        <v>0</v>
      </c>
      <c r="H37" s="44">
        <f>'4'!G9</f>
        <v>0</v>
      </c>
    </row>
    <row r="38" spans="1:8" x14ac:dyDescent="0.25">
      <c r="A38" s="85" t="str">
        <f>'4'!A10</f>
        <v>Manuels spécialisés</v>
      </c>
      <c r="B38" s="86"/>
      <c r="C38" s="8">
        <f>'4'!B10</f>
        <v>0</v>
      </c>
      <c r="D38" s="8">
        <f>'4'!C10</f>
        <v>0</v>
      </c>
      <c r="E38" s="8">
        <f>'4'!D10</f>
        <v>0</v>
      </c>
      <c r="F38" s="8">
        <f>'4'!E10</f>
        <v>0</v>
      </c>
      <c r="G38" s="8">
        <f>'4'!F10</f>
        <v>0</v>
      </c>
      <c r="H38" s="44">
        <f>'4'!G10</f>
        <v>0</v>
      </c>
    </row>
    <row r="39" spans="1:8" x14ac:dyDescent="0.25">
      <c r="A39" s="98" t="str">
        <f>'4'!A11</f>
        <v>Tâches</v>
      </c>
      <c r="B39" s="99"/>
      <c r="C39" s="18">
        <f>'4'!B11</f>
        <v>0</v>
      </c>
      <c r="D39" s="18">
        <f>'4'!C11</f>
        <v>0</v>
      </c>
      <c r="E39" s="18">
        <f>'4'!D11</f>
        <v>0</v>
      </c>
      <c r="F39" s="18">
        <f>'4'!E11</f>
        <v>0</v>
      </c>
      <c r="G39" s="18">
        <f>'4'!F11</f>
        <v>0</v>
      </c>
      <c r="H39" s="45">
        <f>'4'!G11</f>
        <v>0</v>
      </c>
    </row>
    <row r="40" spans="1:8" ht="21" x14ac:dyDescent="0.35">
      <c r="A40" s="92" t="str">
        <f>'5'!A1</f>
        <v>Communication</v>
      </c>
      <c r="B40" s="93"/>
      <c r="C40" s="49"/>
      <c r="D40" s="49"/>
      <c r="E40" s="49"/>
      <c r="F40" s="49"/>
      <c r="G40" s="49"/>
      <c r="H40" s="50"/>
    </row>
    <row r="41" spans="1:8" ht="15.75" x14ac:dyDescent="0.25">
      <c r="A41" s="57" t="str">
        <f>'5'!A2</f>
        <v>Trouver des ressources, les mettre en liaisons et obtenir de l'information</v>
      </c>
      <c r="B41" s="58"/>
      <c r="C41" s="51"/>
      <c r="D41" s="51"/>
      <c r="E41" s="51"/>
      <c r="F41" s="51"/>
      <c r="G41" s="51"/>
      <c r="H41" s="52"/>
    </row>
    <row r="42" spans="1:8" x14ac:dyDescent="0.25">
      <c r="A42" s="60" t="str">
        <f>'5'!A4</f>
        <v>Appeler et répondre à un collègue</v>
      </c>
      <c r="B42" s="61"/>
      <c r="C42" s="34">
        <f>'5'!B4</f>
        <v>0</v>
      </c>
      <c r="D42" s="34">
        <f>'5'!C4</f>
        <v>0</v>
      </c>
      <c r="E42" s="34">
        <f>'5'!D4</f>
        <v>0</v>
      </c>
      <c r="F42" s="34">
        <f>'5'!E4</f>
        <v>0</v>
      </c>
      <c r="G42" s="34">
        <f>'5'!F4</f>
        <v>0</v>
      </c>
      <c r="H42" s="48">
        <f>'5'!G4</f>
        <v>0</v>
      </c>
    </row>
    <row r="43" spans="1:8" x14ac:dyDescent="0.25">
      <c r="A43" s="62" t="str">
        <f>'5'!A5</f>
        <v>Appeler et répondre à des clients</v>
      </c>
      <c r="B43" s="63"/>
      <c r="C43" s="8">
        <f>'5'!B5</f>
        <v>0</v>
      </c>
      <c r="D43" s="8">
        <f>'5'!C5</f>
        <v>0</v>
      </c>
      <c r="E43" s="8">
        <f>'5'!D5</f>
        <v>0</v>
      </c>
      <c r="F43" s="8">
        <f>'5'!E5</f>
        <v>0</v>
      </c>
      <c r="G43" s="8">
        <f>'5'!F5</f>
        <v>0</v>
      </c>
      <c r="H43" s="44">
        <f>'5'!G5</f>
        <v>0</v>
      </c>
    </row>
    <row r="44" spans="1:8" x14ac:dyDescent="0.25">
      <c r="A44" s="62" t="str">
        <f>'5'!A6</f>
        <v>Étiquette de la téléphonie</v>
      </c>
      <c r="B44" s="63"/>
      <c r="C44" s="8">
        <f>'5'!B6</f>
        <v>0</v>
      </c>
      <c r="D44" s="8">
        <f>'5'!C6</f>
        <v>0</v>
      </c>
      <c r="E44" s="8">
        <f>'5'!D6</f>
        <v>0</v>
      </c>
      <c r="F44" s="8">
        <f>'5'!E6</f>
        <v>0</v>
      </c>
      <c r="G44" s="8">
        <f>'5'!F6</f>
        <v>0</v>
      </c>
      <c r="H44" s="44">
        <f>'5'!G6</f>
        <v>0</v>
      </c>
    </row>
    <row r="45" spans="1:8" x14ac:dyDescent="0.25">
      <c r="A45" s="62" t="str">
        <f>'5'!A7</f>
        <v>Écrire et répondre à un collègue</v>
      </c>
      <c r="B45" s="63"/>
      <c r="C45" s="8">
        <f>'5'!B7</f>
        <v>0</v>
      </c>
      <c r="D45" s="8">
        <f>'5'!C7</f>
        <v>0</v>
      </c>
      <c r="E45" s="8">
        <f>'5'!D7</f>
        <v>0</v>
      </c>
      <c r="F45" s="8">
        <f>'5'!E7</f>
        <v>0</v>
      </c>
      <c r="G45" s="8">
        <f>'5'!F7</f>
        <v>0</v>
      </c>
      <c r="H45" s="44">
        <f>'5'!G7</f>
        <v>0</v>
      </c>
    </row>
    <row r="46" spans="1:8" x14ac:dyDescent="0.25">
      <c r="A46" s="62" t="str">
        <f>'5'!A8</f>
        <v>Écrire et répondre à un client</v>
      </c>
      <c r="B46" s="63"/>
      <c r="C46" s="8">
        <f>'5'!B8</f>
        <v>0</v>
      </c>
      <c r="D46" s="8">
        <f>'5'!C8</f>
        <v>0</v>
      </c>
      <c r="E46" s="8">
        <f>'5'!D8</f>
        <v>0</v>
      </c>
      <c r="F46" s="8">
        <f>'5'!E8</f>
        <v>0</v>
      </c>
      <c r="G46" s="8">
        <f>'5'!F8</f>
        <v>0</v>
      </c>
      <c r="H46" s="44">
        <f>'5'!G8</f>
        <v>0</v>
      </c>
    </row>
    <row r="47" spans="1:8" x14ac:dyDescent="0.25">
      <c r="A47" s="62" t="str">
        <f>'5'!A9</f>
        <v>Étiquette du numérique - Nétiquette</v>
      </c>
      <c r="B47" s="63"/>
      <c r="C47" s="8">
        <f>'5'!B9</f>
        <v>0</v>
      </c>
      <c r="D47" s="8">
        <f>'5'!C9</f>
        <v>0</v>
      </c>
      <c r="E47" s="8">
        <f>'5'!D9</f>
        <v>0</v>
      </c>
      <c r="F47" s="8">
        <f>'5'!E9</f>
        <v>0</v>
      </c>
      <c r="G47" s="8">
        <f>'5'!F9</f>
        <v>0</v>
      </c>
      <c r="H47" s="44">
        <f>'5'!G9</f>
        <v>0</v>
      </c>
    </row>
    <row r="48" spans="1:8" x14ac:dyDescent="0.25">
      <c r="A48" s="62" t="str">
        <f>'5'!A10</f>
        <v>Utiliser des outils d'enregistrement vocaux</v>
      </c>
      <c r="B48" s="63"/>
      <c r="C48" s="8">
        <f>'5'!B10</f>
        <v>0</v>
      </c>
      <c r="D48" s="8">
        <f>'5'!C10</f>
        <v>0</v>
      </c>
      <c r="E48" s="8">
        <f>'5'!D10</f>
        <v>0</v>
      </c>
      <c r="F48" s="8">
        <f>'5'!E10</f>
        <v>0</v>
      </c>
      <c r="G48" s="8">
        <f>'5'!F10</f>
        <v>0</v>
      </c>
      <c r="H48" s="44">
        <f>'5'!G10</f>
        <v>0</v>
      </c>
    </row>
    <row r="49" spans="1:8" x14ac:dyDescent="0.25">
      <c r="A49" s="62" t="str">
        <f>'5'!A11</f>
        <v>Enregistrer des informations sur des outils vocaux</v>
      </c>
      <c r="B49" s="63"/>
      <c r="C49" s="8">
        <f>'5'!B11</f>
        <v>0</v>
      </c>
      <c r="D49" s="8">
        <f>'5'!C11</f>
        <v>0</v>
      </c>
      <c r="E49" s="8">
        <f>'5'!D11</f>
        <v>0</v>
      </c>
      <c r="F49" s="8">
        <f>'5'!E11</f>
        <v>0</v>
      </c>
      <c r="G49" s="8">
        <f>'5'!F11</f>
        <v>0</v>
      </c>
      <c r="H49" s="44">
        <f>'5'!G11</f>
        <v>0</v>
      </c>
    </row>
    <row r="50" spans="1:8" x14ac:dyDescent="0.25">
      <c r="A50" s="62" t="str">
        <f>'5'!A12</f>
        <v>Organiser des réunions automatisées</v>
      </c>
      <c r="B50" s="63"/>
      <c r="C50" s="8">
        <f>'5'!B12</f>
        <v>0</v>
      </c>
      <c r="D50" s="8">
        <f>'5'!C12</f>
        <v>0</v>
      </c>
      <c r="E50" s="8">
        <f>'5'!D12</f>
        <v>0</v>
      </c>
      <c r="F50" s="8">
        <f>'5'!E12</f>
        <v>0</v>
      </c>
      <c r="G50" s="8">
        <f>'5'!F12</f>
        <v>0</v>
      </c>
      <c r="H50" s="44">
        <f>'5'!G12</f>
        <v>0</v>
      </c>
    </row>
    <row r="51" spans="1:8" x14ac:dyDescent="0.25">
      <c r="A51" s="62" t="str">
        <f>'5'!A13</f>
        <v>Modifier ou mettre à jour des réunions automatisées</v>
      </c>
      <c r="B51" s="63"/>
      <c r="C51" s="8">
        <f>'5'!B13</f>
        <v>0</v>
      </c>
      <c r="D51" s="8">
        <f>'5'!C13</f>
        <v>0</v>
      </c>
      <c r="E51" s="8">
        <f>'5'!D13</f>
        <v>0</v>
      </c>
      <c r="F51" s="8">
        <f>'5'!E13</f>
        <v>0</v>
      </c>
      <c r="G51" s="8">
        <f>'5'!F13</f>
        <v>0</v>
      </c>
      <c r="H51" s="44">
        <f>'5'!G13</f>
        <v>0</v>
      </c>
    </row>
    <row r="52" spans="1:8" x14ac:dyDescent="0.25">
      <c r="A52" s="64" t="str">
        <f>'5'!A14</f>
        <v>Clavarder</v>
      </c>
      <c r="B52" s="65"/>
      <c r="C52" s="18">
        <f>'5'!B14</f>
        <v>0</v>
      </c>
      <c r="D52" s="18">
        <f>'5'!C14</f>
        <v>0</v>
      </c>
      <c r="E52" s="18">
        <f>'5'!D14</f>
        <v>0</v>
      </c>
      <c r="F52" s="18">
        <f>'5'!E14</f>
        <v>0</v>
      </c>
      <c r="G52" s="18">
        <f>'5'!F14</f>
        <v>0</v>
      </c>
      <c r="H52" s="45">
        <f>'5'!G14</f>
        <v>0</v>
      </c>
    </row>
    <row r="53" spans="1:8" ht="21" x14ac:dyDescent="0.35">
      <c r="A53" s="92" t="str">
        <f>'6'!A1</f>
        <v>Travail d’équipe</v>
      </c>
      <c r="B53" s="93"/>
      <c r="C53" s="49"/>
      <c r="D53" s="49"/>
      <c r="E53" s="49"/>
      <c r="F53" s="49"/>
      <c r="G53" s="49"/>
      <c r="H53" s="50"/>
    </row>
    <row r="54" spans="1:8" ht="15.75" x14ac:dyDescent="0.25">
      <c r="A54" s="57" t="str">
        <f>'6'!A2</f>
        <v>Gérer des groupes des tâches et des horaires</v>
      </c>
      <c r="B54" s="58"/>
      <c r="C54" s="51"/>
      <c r="D54" s="51"/>
      <c r="E54" s="51"/>
      <c r="F54" s="51"/>
      <c r="G54" s="51"/>
      <c r="H54" s="52"/>
    </row>
    <row r="55" spans="1:8" ht="15" customHeight="1" x14ac:dyDescent="0.25">
      <c r="A55" s="66" t="str">
        <f>'6'!A4</f>
        <v>Courriels</v>
      </c>
      <c r="B55" s="54"/>
      <c r="C55" s="34">
        <f>'6'!B4</f>
        <v>0</v>
      </c>
      <c r="D55" s="34">
        <f>'6'!C4</f>
        <v>0</v>
      </c>
      <c r="E55" s="34">
        <f>'6'!D4</f>
        <v>0</v>
      </c>
      <c r="F55" s="34">
        <f>'6'!E4</f>
        <v>0</v>
      </c>
      <c r="G55" s="34">
        <f>'6'!F4</f>
        <v>0</v>
      </c>
      <c r="H55" s="48">
        <f>'6'!G4</f>
        <v>0</v>
      </c>
    </row>
    <row r="56" spans="1:8" x14ac:dyDescent="0.25">
      <c r="A56" s="67" t="str">
        <f>'6'!A5</f>
        <v>Calendrier</v>
      </c>
      <c r="B56" s="24"/>
      <c r="C56" s="8">
        <f>'6'!B5</f>
        <v>0</v>
      </c>
      <c r="D56" s="8">
        <f>'6'!C5</f>
        <v>0</v>
      </c>
      <c r="E56" s="8">
        <f>'6'!D5</f>
        <v>0</v>
      </c>
      <c r="F56" s="8">
        <f>'6'!E5</f>
        <v>0</v>
      </c>
      <c r="G56" s="8">
        <f>'6'!F5</f>
        <v>0</v>
      </c>
      <c r="H56" s="44">
        <f>'6'!G5</f>
        <v>0</v>
      </c>
    </row>
    <row r="57" spans="1:8" x14ac:dyDescent="0.25">
      <c r="A57" s="67" t="str">
        <f>'6'!A6</f>
        <v>Tâches</v>
      </c>
      <c r="B57" s="24"/>
      <c r="C57" s="8">
        <f>'6'!B6</f>
        <v>0</v>
      </c>
      <c r="D57" s="8">
        <f>'6'!C6</f>
        <v>0</v>
      </c>
      <c r="E57" s="8">
        <f>'6'!D6</f>
        <v>0</v>
      </c>
      <c r="F57" s="8">
        <f>'6'!E6</f>
        <v>0</v>
      </c>
      <c r="G57" s="8">
        <f>'6'!F6</f>
        <v>0</v>
      </c>
      <c r="H57" s="44">
        <f>'6'!G6</f>
        <v>0</v>
      </c>
    </row>
    <row r="58" spans="1:8" x14ac:dyDescent="0.25">
      <c r="A58" s="67" t="str">
        <f>'6'!A7</f>
        <v>Contacts</v>
      </c>
      <c r="B58" s="24"/>
      <c r="C58" s="8">
        <f>'6'!B7</f>
        <v>0</v>
      </c>
      <c r="D58" s="8">
        <f>'6'!C7</f>
        <v>0</v>
      </c>
      <c r="E58" s="8">
        <f>'6'!D7</f>
        <v>0</v>
      </c>
      <c r="F58" s="8">
        <f>'6'!E7</f>
        <v>0</v>
      </c>
      <c r="G58" s="8">
        <f>'6'!F7</f>
        <v>0</v>
      </c>
      <c r="H58" s="44">
        <f>'6'!G7</f>
        <v>0</v>
      </c>
    </row>
    <row r="59" spans="1:8" x14ac:dyDescent="0.25">
      <c r="A59" s="67" t="str">
        <f>'6'!A8</f>
        <v>Groupe de contacts</v>
      </c>
      <c r="B59" s="24"/>
      <c r="C59" s="8">
        <f>'6'!B8</f>
        <v>0</v>
      </c>
      <c r="D59" s="8">
        <f>'6'!C8</f>
        <v>0</v>
      </c>
      <c r="E59" s="8">
        <f>'6'!D8</f>
        <v>0</v>
      </c>
      <c r="F59" s="8">
        <f>'6'!E8</f>
        <v>0</v>
      </c>
      <c r="G59" s="8">
        <f>'6'!F8</f>
        <v>0</v>
      </c>
      <c r="H59" s="44">
        <f>'6'!G8</f>
        <v>0</v>
      </c>
    </row>
    <row r="60" spans="1:8" x14ac:dyDescent="0.25">
      <c r="A60" s="64" t="str">
        <f>'6'!A9</f>
        <v>Notes</v>
      </c>
      <c r="B60" s="25"/>
      <c r="C60" s="18">
        <f>'6'!B9</f>
        <v>0</v>
      </c>
      <c r="D60" s="18">
        <f>'6'!C9</f>
        <v>0</v>
      </c>
      <c r="E60" s="18">
        <f>'6'!D9</f>
        <v>0</v>
      </c>
      <c r="F60" s="18">
        <f>'6'!E9</f>
        <v>0</v>
      </c>
      <c r="G60" s="18">
        <f>'6'!F9</f>
        <v>0</v>
      </c>
      <c r="H60" s="45">
        <f>'6'!G9</f>
        <v>0</v>
      </c>
    </row>
    <row r="61" spans="1:8" ht="21" x14ac:dyDescent="0.35">
      <c r="A61" s="92" t="str">
        <f>'7'!A1</f>
        <v>Capacité de raisonnement</v>
      </c>
      <c r="B61" s="93"/>
      <c r="C61" s="49"/>
      <c r="D61" s="49"/>
      <c r="E61" s="49"/>
      <c r="F61" s="49"/>
      <c r="G61" s="49"/>
      <c r="H61" s="50"/>
    </row>
    <row r="62" spans="1:8" ht="15.75" x14ac:dyDescent="0.25">
      <c r="A62" s="57" t="str">
        <f>'7'!A2</f>
        <v>Prendre des décisions, évaluer les conséquences et résoudre des problèmes</v>
      </c>
      <c r="B62" s="58"/>
      <c r="C62" s="51"/>
      <c r="D62" s="51"/>
      <c r="E62" s="51"/>
      <c r="F62" s="51"/>
      <c r="G62" s="51"/>
      <c r="H62" s="52"/>
    </row>
    <row r="63" spans="1:8" x14ac:dyDescent="0.25">
      <c r="A63" s="60" t="str">
        <f>'7'!A4</f>
        <v>Organisation du travail</v>
      </c>
      <c r="B63" s="53"/>
      <c r="C63" s="34">
        <f>'7'!B4</f>
        <v>0</v>
      </c>
      <c r="D63" s="34">
        <f>'7'!C4</f>
        <v>0</v>
      </c>
      <c r="E63" s="34">
        <f>'7'!D4</f>
        <v>0</v>
      </c>
      <c r="F63" s="34">
        <f>'7'!E4</f>
        <v>0</v>
      </c>
      <c r="G63" s="34">
        <f>'7'!F4</f>
        <v>0</v>
      </c>
      <c r="H63" s="48">
        <f>'7'!G4</f>
        <v>0</v>
      </c>
    </row>
    <row r="64" spans="1:8" x14ac:dyDescent="0.25">
      <c r="A64" s="62" t="str">
        <f>'7'!A5</f>
        <v>Établissement de listes de priorités</v>
      </c>
      <c r="B64" s="5"/>
      <c r="C64" s="8">
        <f>'7'!B5</f>
        <v>0</v>
      </c>
      <c r="D64" s="8">
        <f>'7'!C5</f>
        <v>0</v>
      </c>
      <c r="E64" s="8">
        <f>'7'!D5</f>
        <v>0</v>
      </c>
      <c r="F64" s="8">
        <f>'7'!E5</f>
        <v>0</v>
      </c>
      <c r="G64" s="8">
        <f>'7'!F5</f>
        <v>0</v>
      </c>
      <c r="H64" s="44">
        <f>'7'!G5</f>
        <v>0</v>
      </c>
    </row>
    <row r="65" spans="1:8" x14ac:dyDescent="0.25">
      <c r="A65" s="62" t="str">
        <f>'7'!A6</f>
        <v>Évaluation de l'impact sur l'équipe</v>
      </c>
      <c r="B65" s="5"/>
      <c r="C65" s="8">
        <f>'7'!B6</f>
        <v>0</v>
      </c>
      <c r="D65" s="8">
        <f>'7'!C6</f>
        <v>0</v>
      </c>
      <c r="E65" s="8">
        <f>'7'!D6</f>
        <v>0</v>
      </c>
      <c r="F65" s="8">
        <f>'7'!E6</f>
        <v>0</v>
      </c>
      <c r="G65" s="8">
        <f>'7'!F6</f>
        <v>0</v>
      </c>
      <c r="H65" s="44">
        <f>'7'!G6</f>
        <v>0</v>
      </c>
    </row>
    <row r="66" spans="1:8" x14ac:dyDescent="0.25">
      <c r="A66" s="62" t="str">
        <f>'7'!A7</f>
        <v>Mise en place de solution de rechange</v>
      </c>
      <c r="B66" s="5"/>
      <c r="C66" s="8">
        <f>'7'!B7</f>
        <v>0</v>
      </c>
      <c r="D66" s="8">
        <f>'7'!C7</f>
        <v>0</v>
      </c>
      <c r="E66" s="8">
        <f>'7'!D7</f>
        <v>0</v>
      </c>
      <c r="F66" s="8">
        <f>'7'!E7</f>
        <v>0</v>
      </c>
      <c r="G66" s="8">
        <f>'7'!F7</f>
        <v>0</v>
      </c>
      <c r="H66" s="44">
        <f>'7'!G7</f>
        <v>0</v>
      </c>
    </row>
    <row r="67" spans="1:8" x14ac:dyDescent="0.25">
      <c r="A67" s="62" t="str">
        <f>'7'!A8</f>
        <v>Utilisation des outils numériques - Formulaires, bases de données, Calcul</v>
      </c>
      <c r="B67" s="5"/>
      <c r="C67" s="8">
        <f>'7'!B8</f>
        <v>0</v>
      </c>
      <c r="D67" s="8">
        <f>'7'!C8</f>
        <v>0</v>
      </c>
      <c r="E67" s="8">
        <f>'7'!D8</f>
        <v>0</v>
      </c>
      <c r="F67" s="8">
        <f>'7'!E8</f>
        <v>0</v>
      </c>
      <c r="G67" s="8">
        <f>'7'!F8</f>
        <v>0</v>
      </c>
      <c r="H67" s="44">
        <f>'7'!G8</f>
        <v>0</v>
      </c>
    </row>
    <row r="68" spans="1:8" x14ac:dyDescent="0.25">
      <c r="A68" s="68" t="str">
        <f>'7'!A9</f>
        <v>Création des outils numériques - Formulaires, bases de données, Calcul</v>
      </c>
      <c r="B68" s="23"/>
      <c r="C68" s="18">
        <f>'7'!B9</f>
        <v>0</v>
      </c>
      <c r="D68" s="18">
        <f>'7'!C9</f>
        <v>0</v>
      </c>
      <c r="E68" s="18">
        <f>'7'!D9</f>
        <v>0</v>
      </c>
      <c r="F68" s="18">
        <f>'7'!E9</f>
        <v>0</v>
      </c>
      <c r="G68" s="18">
        <f>'7'!F9</f>
        <v>0</v>
      </c>
      <c r="H68" s="45">
        <f>'7'!G9</f>
        <v>0</v>
      </c>
    </row>
    <row r="69" spans="1:8" ht="21" x14ac:dyDescent="0.35">
      <c r="A69" s="92" t="str">
        <f>'8'!A1</f>
        <v>Informatique</v>
      </c>
      <c r="B69" s="93"/>
      <c r="C69" s="49"/>
      <c r="D69" s="49"/>
      <c r="E69" s="49"/>
      <c r="F69" s="49"/>
      <c r="G69" s="49"/>
      <c r="H69" s="50"/>
    </row>
    <row r="70" spans="1:8" ht="15.75" x14ac:dyDescent="0.25">
      <c r="A70" s="57" t="str">
        <f>'8'!A2</f>
        <v>Utiliser des logiciels en bureautique</v>
      </c>
      <c r="B70" s="58"/>
      <c r="C70" s="51"/>
      <c r="D70" s="51"/>
      <c r="E70" s="51"/>
      <c r="F70" s="51"/>
      <c r="G70" s="51"/>
      <c r="H70" s="52"/>
    </row>
    <row r="71" spans="1:8" ht="15" customHeight="1" x14ac:dyDescent="0.25">
      <c r="A71" s="96" t="str">
        <f>'8'!A4</f>
        <v>Traitement de texte</v>
      </c>
      <c r="B71" s="59" t="str">
        <f>'8'!B4</f>
        <v>Créer de courts documents</v>
      </c>
      <c r="C71" s="34">
        <f>'8'!C4</f>
        <v>0</v>
      </c>
      <c r="D71" s="34">
        <f>'8'!D4</f>
        <v>0</v>
      </c>
      <c r="E71" s="34">
        <f>'8'!E4</f>
        <v>0</v>
      </c>
      <c r="F71" s="34">
        <f>'8'!F4</f>
        <v>0</v>
      </c>
      <c r="G71" s="34">
        <f>'8'!G4</f>
        <v>0</v>
      </c>
      <c r="H71" s="48">
        <f>'8'!H4</f>
        <v>0</v>
      </c>
    </row>
    <row r="72" spans="1:8" x14ac:dyDescent="0.25">
      <c r="A72" s="96"/>
      <c r="B72" s="13" t="str">
        <f>'8'!B5</f>
        <v>Créer de longs documents</v>
      </c>
      <c r="C72" s="8">
        <f>'8'!C5</f>
        <v>0</v>
      </c>
      <c r="D72" s="8">
        <f>'8'!D5</f>
        <v>0</v>
      </c>
      <c r="E72" s="8">
        <f>'8'!E5</f>
        <v>0</v>
      </c>
      <c r="F72" s="8">
        <f>'8'!F5</f>
        <v>0</v>
      </c>
      <c r="G72" s="8">
        <f>'8'!G5</f>
        <v>0</v>
      </c>
      <c r="H72" s="44">
        <f>'8'!H5</f>
        <v>0</v>
      </c>
    </row>
    <row r="73" spans="1:8" x14ac:dyDescent="0.25">
      <c r="A73" s="96"/>
      <c r="B73" s="13" t="str">
        <f>'8'!B6</f>
        <v>Utiliser les styles</v>
      </c>
      <c r="C73" s="8">
        <f>'8'!C6</f>
        <v>0</v>
      </c>
      <c r="D73" s="8">
        <f>'8'!D6</f>
        <v>0</v>
      </c>
      <c r="E73" s="8">
        <f>'8'!E6</f>
        <v>0</v>
      </c>
      <c r="F73" s="8">
        <f>'8'!F6</f>
        <v>0</v>
      </c>
      <c r="G73" s="8">
        <f>'8'!G6</f>
        <v>0</v>
      </c>
      <c r="H73" s="44">
        <f>'8'!H6</f>
        <v>0</v>
      </c>
    </row>
    <row r="74" spans="1:8" x14ac:dyDescent="0.25">
      <c r="A74" s="96"/>
      <c r="B74" s="13" t="str">
        <f>'8'!B7</f>
        <v>Utiliser les renvois</v>
      </c>
      <c r="C74" s="8">
        <f>'8'!C7</f>
        <v>0</v>
      </c>
      <c r="D74" s="8">
        <f>'8'!D7</f>
        <v>0</v>
      </c>
      <c r="E74" s="8">
        <f>'8'!E7</f>
        <v>0</v>
      </c>
      <c r="F74" s="8">
        <f>'8'!F7</f>
        <v>0</v>
      </c>
      <c r="G74" s="8">
        <f>'8'!G7</f>
        <v>0</v>
      </c>
      <c r="H74" s="44">
        <f>'8'!H7</f>
        <v>0</v>
      </c>
    </row>
    <row r="75" spans="1:8" x14ac:dyDescent="0.25">
      <c r="A75" s="97"/>
      <c r="B75" s="13" t="str">
        <f>'8'!B8</f>
        <v>Utiliser les outils révision texte</v>
      </c>
      <c r="C75" s="8">
        <f>'8'!C8</f>
        <v>0</v>
      </c>
      <c r="D75" s="8">
        <f>'8'!D8</f>
        <v>0</v>
      </c>
      <c r="E75" s="8">
        <f>'8'!E8</f>
        <v>0</v>
      </c>
      <c r="F75" s="8">
        <f>'8'!F8</f>
        <v>0</v>
      </c>
      <c r="G75" s="8">
        <f>'8'!G8</f>
        <v>0</v>
      </c>
      <c r="H75" s="44">
        <f>'8'!H8</f>
        <v>0</v>
      </c>
    </row>
    <row r="76" spans="1:8" ht="15" customHeight="1" x14ac:dyDescent="0.25">
      <c r="A76" s="89" t="str">
        <f>'8'!A9</f>
        <v>Tableur</v>
      </c>
      <c r="B76" s="13" t="str">
        <f>'8'!B9</f>
        <v>Créer de courts tableaux</v>
      </c>
      <c r="C76" s="8">
        <f>'8'!C9</f>
        <v>0</v>
      </c>
      <c r="D76" s="8">
        <f>'8'!D9</f>
        <v>0</v>
      </c>
      <c r="E76" s="8">
        <f>'8'!E9</f>
        <v>0</v>
      </c>
      <c r="F76" s="8">
        <f>'8'!F9</f>
        <v>0</v>
      </c>
      <c r="G76" s="8">
        <f>'8'!G9</f>
        <v>0</v>
      </c>
      <c r="H76" s="44">
        <f>'8'!H9</f>
        <v>0</v>
      </c>
    </row>
    <row r="77" spans="1:8" x14ac:dyDescent="0.25">
      <c r="A77" s="90"/>
      <c r="B77" s="13" t="str">
        <f>'8'!B10</f>
        <v>Créer des tableaux élaborés</v>
      </c>
      <c r="C77" s="8">
        <f>'8'!C10</f>
        <v>0</v>
      </c>
      <c r="D77" s="8">
        <f>'8'!D10</f>
        <v>0</v>
      </c>
      <c r="E77" s="8">
        <f>'8'!E10</f>
        <v>0</v>
      </c>
      <c r="F77" s="8">
        <f>'8'!F10</f>
        <v>0</v>
      </c>
      <c r="G77" s="8">
        <f>'8'!G10</f>
        <v>0</v>
      </c>
      <c r="H77" s="44">
        <f>'8'!H10</f>
        <v>0</v>
      </c>
    </row>
    <row r="78" spans="1:8" x14ac:dyDescent="0.25">
      <c r="A78" s="90"/>
      <c r="B78" s="13" t="str">
        <f>'8'!B11</f>
        <v>Utiliser les fonctions logiques</v>
      </c>
      <c r="C78" s="8">
        <f>'8'!C11</f>
        <v>0</v>
      </c>
      <c r="D78" s="8">
        <f>'8'!D11</f>
        <v>0</v>
      </c>
      <c r="E78" s="8">
        <f>'8'!E11</f>
        <v>0</v>
      </c>
      <c r="F78" s="8">
        <f>'8'!F11</f>
        <v>0</v>
      </c>
      <c r="G78" s="8">
        <f>'8'!G11</f>
        <v>0</v>
      </c>
      <c r="H78" s="44">
        <f>'8'!H11</f>
        <v>0</v>
      </c>
    </row>
    <row r="79" spans="1:8" x14ac:dyDescent="0.25">
      <c r="A79" s="90"/>
      <c r="B79" s="13" t="str">
        <f>'8'!B12</f>
        <v>Utiliser les outils de tris et de filtres</v>
      </c>
      <c r="C79" s="8">
        <f>'8'!C12</f>
        <v>0</v>
      </c>
      <c r="D79" s="8">
        <f>'8'!D12</f>
        <v>0</v>
      </c>
      <c r="E79" s="8">
        <f>'8'!E12</f>
        <v>0</v>
      </c>
      <c r="F79" s="8">
        <f>'8'!F12</f>
        <v>0</v>
      </c>
      <c r="G79" s="8">
        <f>'8'!G12</f>
        <v>0</v>
      </c>
      <c r="H79" s="44">
        <f>'8'!H12</f>
        <v>0</v>
      </c>
    </row>
    <row r="80" spans="1:8" x14ac:dyDescent="0.25">
      <c r="A80" s="90"/>
      <c r="B80" s="13" t="str">
        <f>'8'!B13</f>
        <v>Utiliser les fonctions de recherches</v>
      </c>
      <c r="C80" s="8">
        <f>'8'!C13</f>
        <v>0</v>
      </c>
      <c r="D80" s="8">
        <f>'8'!D13</f>
        <v>0</v>
      </c>
      <c r="E80" s="8">
        <f>'8'!E13</f>
        <v>0</v>
      </c>
      <c r="F80" s="8">
        <f>'8'!F13</f>
        <v>0</v>
      </c>
      <c r="G80" s="8">
        <f>'8'!G13</f>
        <v>0</v>
      </c>
      <c r="H80" s="44">
        <f>'8'!H13</f>
        <v>0</v>
      </c>
    </row>
    <row r="81" spans="1:8" x14ac:dyDescent="0.25">
      <c r="A81" s="91"/>
      <c r="B81" s="13" t="str">
        <f>'8'!B14</f>
        <v>Utiliser les tableaux croisés dynamiques</v>
      </c>
      <c r="C81" s="8">
        <f>'8'!C14</f>
        <v>0</v>
      </c>
      <c r="D81" s="8">
        <f>'8'!D14</f>
        <v>0</v>
      </c>
      <c r="E81" s="8">
        <f>'8'!E14</f>
        <v>0</v>
      </c>
      <c r="F81" s="8">
        <f>'8'!F14</f>
        <v>0</v>
      </c>
      <c r="G81" s="8">
        <f>'8'!G14</f>
        <v>0</v>
      </c>
      <c r="H81" s="44">
        <f>'8'!H14</f>
        <v>0</v>
      </c>
    </row>
    <row r="82" spans="1:8" ht="15" customHeight="1" x14ac:dyDescent="0.25">
      <c r="A82" s="89" t="str">
        <f>'8'!A15</f>
        <v>Communication</v>
      </c>
      <c r="B82" s="13" t="str">
        <f>'8'!B15</f>
        <v>Gérer des courriels</v>
      </c>
      <c r="C82" s="8">
        <f>'8'!C15</f>
        <v>0</v>
      </c>
      <c r="D82" s="8">
        <f>'8'!D15</f>
        <v>0</v>
      </c>
      <c r="E82" s="8">
        <f>'8'!E15</f>
        <v>0</v>
      </c>
      <c r="F82" s="8">
        <f>'8'!F15</f>
        <v>0</v>
      </c>
      <c r="G82" s="8">
        <f>'8'!G15</f>
        <v>0</v>
      </c>
      <c r="H82" s="44">
        <f>'8'!H15</f>
        <v>0</v>
      </c>
    </row>
    <row r="83" spans="1:8" x14ac:dyDescent="0.25">
      <c r="A83" s="90"/>
      <c r="B83" s="13" t="str">
        <f>'8'!B16</f>
        <v>Créer des invitations</v>
      </c>
      <c r="C83" s="8">
        <f>'8'!C16</f>
        <v>0</v>
      </c>
      <c r="D83" s="8">
        <f>'8'!D16</f>
        <v>0</v>
      </c>
      <c r="E83" s="8">
        <f>'8'!E16</f>
        <v>0</v>
      </c>
      <c r="F83" s="8">
        <f>'8'!F16</f>
        <v>0</v>
      </c>
      <c r="G83" s="8">
        <f>'8'!G16</f>
        <v>0</v>
      </c>
      <c r="H83" s="44">
        <f>'8'!H16</f>
        <v>0</v>
      </c>
    </row>
    <row r="84" spans="1:8" x14ac:dyDescent="0.25">
      <c r="A84" s="90"/>
      <c r="B84" s="13" t="str">
        <f>'8'!B17</f>
        <v>Organiser les contacts</v>
      </c>
      <c r="C84" s="8">
        <f>'8'!C17</f>
        <v>0</v>
      </c>
      <c r="D84" s="8">
        <f>'8'!D17</f>
        <v>0</v>
      </c>
      <c r="E84" s="8">
        <f>'8'!E17</f>
        <v>0</v>
      </c>
      <c r="F84" s="8">
        <f>'8'!F17</f>
        <v>0</v>
      </c>
      <c r="G84" s="8">
        <f>'8'!G17</f>
        <v>0</v>
      </c>
      <c r="H84" s="44">
        <f>'8'!H17</f>
        <v>0</v>
      </c>
    </row>
    <row r="85" spans="1:8" x14ac:dyDescent="0.25">
      <c r="A85" s="90"/>
      <c r="B85" s="13" t="str">
        <f>'8'!B18</f>
        <v>Utiliser les outils de gestion de tâches</v>
      </c>
      <c r="C85" s="8">
        <f>'8'!C18</f>
        <v>0</v>
      </c>
      <c r="D85" s="8">
        <f>'8'!D18</f>
        <v>0</v>
      </c>
      <c r="E85" s="8">
        <f>'8'!E18</f>
        <v>0</v>
      </c>
      <c r="F85" s="8">
        <f>'8'!F18</f>
        <v>0</v>
      </c>
      <c r="G85" s="8">
        <f>'8'!G18</f>
        <v>0</v>
      </c>
      <c r="H85" s="44">
        <f>'8'!H18</f>
        <v>0</v>
      </c>
    </row>
    <row r="86" spans="1:8" x14ac:dyDescent="0.25">
      <c r="A86" s="90"/>
      <c r="B86" s="13" t="str">
        <f>'8'!B19</f>
        <v>Gérer les tâches d'un projet</v>
      </c>
      <c r="C86" s="8">
        <f>'8'!C19</f>
        <v>0</v>
      </c>
      <c r="D86" s="8">
        <f>'8'!D19</f>
        <v>0</v>
      </c>
      <c r="E86" s="8">
        <f>'8'!E19</f>
        <v>0</v>
      </c>
      <c r="F86" s="8">
        <f>'8'!F19</f>
        <v>0</v>
      </c>
      <c r="G86" s="8">
        <f>'8'!G19</f>
        <v>0</v>
      </c>
      <c r="H86" s="44">
        <f>'8'!H19</f>
        <v>0</v>
      </c>
    </row>
    <row r="87" spans="1:8" x14ac:dyDescent="0.25">
      <c r="A87" s="90"/>
      <c r="B87" s="13" t="str">
        <f>'8'!B20</f>
        <v>Configurer les options de partage</v>
      </c>
      <c r="C87" s="8">
        <f>'8'!C20</f>
        <v>0</v>
      </c>
      <c r="D87" s="8">
        <f>'8'!D20</f>
        <v>0</v>
      </c>
      <c r="E87" s="8">
        <f>'8'!E20</f>
        <v>0</v>
      </c>
      <c r="F87" s="8">
        <f>'8'!F20</f>
        <v>0</v>
      </c>
      <c r="G87" s="8">
        <f>'8'!G20</f>
        <v>0</v>
      </c>
      <c r="H87" s="44">
        <f>'8'!H20</f>
        <v>0</v>
      </c>
    </row>
    <row r="88" spans="1:8" x14ac:dyDescent="0.25">
      <c r="A88" s="90"/>
      <c r="B88" s="69" t="str">
        <f>'8'!B21</f>
        <v>Utiliser les outils de conservation de notes</v>
      </c>
      <c r="C88" s="18">
        <f>'8'!C21</f>
        <v>0</v>
      </c>
      <c r="D88" s="18">
        <f>'8'!D21</f>
        <v>0</v>
      </c>
      <c r="E88" s="18">
        <f>'8'!E21</f>
        <v>0</v>
      </c>
      <c r="F88" s="18">
        <f>'8'!F21</f>
        <v>0</v>
      </c>
      <c r="G88" s="18">
        <f>'8'!G21</f>
        <v>0</v>
      </c>
      <c r="H88" s="45">
        <f>'8'!H21</f>
        <v>0</v>
      </c>
    </row>
    <row r="89" spans="1:8" ht="21" x14ac:dyDescent="0.35">
      <c r="A89" s="92" t="str">
        <f>'9'!A1</f>
        <v>Formation continue</v>
      </c>
      <c r="B89" s="93"/>
      <c r="C89" s="49"/>
      <c r="D89" s="49"/>
      <c r="E89" s="49"/>
      <c r="F89" s="49"/>
      <c r="G89" s="49"/>
      <c r="H89" s="50"/>
    </row>
    <row r="90" spans="1:8" ht="15.75" x14ac:dyDescent="0.25">
      <c r="A90" s="57" t="str">
        <f>'9'!A2</f>
        <v>Analyser ses besoins, trouver des ressources et connaitre son style d'apprentissage</v>
      </c>
      <c r="B90" s="58"/>
      <c r="C90" s="51"/>
      <c r="D90" s="51"/>
      <c r="E90" s="51"/>
      <c r="F90" s="51"/>
      <c r="G90" s="51"/>
      <c r="H90" s="52"/>
    </row>
    <row r="91" spans="1:8" x14ac:dyDescent="0.25">
      <c r="A91" s="94" t="str">
        <f>'9'!A4</f>
        <v>Dans mon cadre actuel</v>
      </c>
      <c r="B91" s="95"/>
      <c r="C91" s="34">
        <f>'9'!B4</f>
        <v>0</v>
      </c>
      <c r="D91" s="34">
        <f>'9'!C4</f>
        <v>0</v>
      </c>
      <c r="E91" s="34">
        <f>'9'!D4</f>
        <v>0</v>
      </c>
      <c r="F91" s="34">
        <f>'9'!E4</f>
        <v>0</v>
      </c>
      <c r="G91" s="34">
        <f>'9'!F4</f>
        <v>0</v>
      </c>
      <c r="H91" s="48">
        <f>'9'!G4</f>
        <v>0</v>
      </c>
    </row>
    <row r="92" spans="1:8" x14ac:dyDescent="0.25">
      <c r="A92" s="85" t="str">
        <f>'9'!A5</f>
        <v>Dans mon cadre actuel, en formation continue</v>
      </c>
      <c r="B92" s="86"/>
      <c r="C92" s="8">
        <f>'9'!B5</f>
        <v>0</v>
      </c>
      <c r="D92" s="8">
        <f>'9'!C5</f>
        <v>0</v>
      </c>
      <c r="E92" s="8">
        <f>'9'!D5</f>
        <v>0</v>
      </c>
      <c r="F92" s="8">
        <f>'9'!E5</f>
        <v>0</v>
      </c>
      <c r="G92" s="8">
        <f>'9'!F5</f>
        <v>0</v>
      </c>
      <c r="H92" s="44">
        <f>'9'!G5</f>
        <v>0</v>
      </c>
    </row>
    <row r="93" spans="1:8" x14ac:dyDescent="0.25">
      <c r="A93" s="85" t="str">
        <f>'9'!A6</f>
        <v>Dans le cas d'un changement de description de tâche</v>
      </c>
      <c r="B93" s="86"/>
      <c r="C93" s="8">
        <f>'9'!B6</f>
        <v>0</v>
      </c>
      <c r="D93" s="8">
        <f>'9'!C6</f>
        <v>0</v>
      </c>
      <c r="E93" s="8">
        <f>'9'!D6</f>
        <v>0</v>
      </c>
      <c r="F93" s="8">
        <f>'9'!E6</f>
        <v>0</v>
      </c>
      <c r="G93" s="8">
        <f>'9'!F6</f>
        <v>0</v>
      </c>
      <c r="H93" s="44">
        <f>'9'!G6</f>
        <v>0</v>
      </c>
    </row>
    <row r="94" spans="1:8" x14ac:dyDescent="0.25">
      <c r="A94" s="85" t="str">
        <f>'9'!A7</f>
        <v>Comme autodidacte</v>
      </c>
      <c r="B94" s="86"/>
      <c r="C94" s="8">
        <f>'9'!B7</f>
        <v>0</v>
      </c>
      <c r="D94" s="8">
        <f>'9'!C7</f>
        <v>0</v>
      </c>
      <c r="E94" s="8">
        <f>'9'!D7</f>
        <v>0</v>
      </c>
      <c r="F94" s="8">
        <f>'9'!E7</f>
        <v>0</v>
      </c>
      <c r="G94" s="8">
        <f>'9'!F7</f>
        <v>0</v>
      </c>
      <c r="H94" s="44">
        <f>'9'!G7</f>
        <v>0</v>
      </c>
    </row>
    <row r="95" spans="1:8" x14ac:dyDescent="0.25">
      <c r="A95" s="85" t="str">
        <f>'9'!A8</f>
        <v>Pour utiliser les outils de formation en ligne</v>
      </c>
      <c r="B95" s="86"/>
      <c r="C95" s="8">
        <f>'9'!B8</f>
        <v>0</v>
      </c>
      <c r="D95" s="8">
        <f>'9'!C8</f>
        <v>0</v>
      </c>
      <c r="E95" s="8">
        <f>'9'!D8</f>
        <v>0</v>
      </c>
      <c r="F95" s="8">
        <f>'9'!E8</f>
        <v>0</v>
      </c>
      <c r="G95" s="8">
        <f>'9'!F8</f>
        <v>0</v>
      </c>
      <c r="H95" s="44">
        <f>'9'!G8</f>
        <v>0</v>
      </c>
    </row>
    <row r="96" spans="1:8" x14ac:dyDescent="0.25">
      <c r="A96" s="87" t="str">
        <f>'9'!A9</f>
        <v>Pour participer à des réunions en ligne - webinaire</v>
      </c>
      <c r="B96" s="88"/>
      <c r="C96" s="46">
        <f>'9'!B9</f>
        <v>0</v>
      </c>
      <c r="D96" s="46">
        <f>'9'!C9</f>
        <v>0</v>
      </c>
      <c r="E96" s="46">
        <f>'9'!D9</f>
        <v>0</v>
      </c>
      <c r="F96" s="46">
        <f>'9'!E9</f>
        <v>0</v>
      </c>
      <c r="G96" s="46">
        <f>'9'!F9</f>
        <v>0</v>
      </c>
      <c r="H96" s="47">
        <f>'9'!G9</f>
        <v>0</v>
      </c>
    </row>
  </sheetData>
  <sheetProtection algorithmName="SHA-512" hashValue="oWcpnpGWFA/rPqfshkNU5Vb9drWiCr7GgyXtUOpK0YKSdzh+zo21eO4icW2p5rcAK9uaLA8qNGhJxJmAnGmwuw==" saltValue="0n79ixGLiur6U58+WNZ+XQ==" spinCount="100000" sheet="1" objects="1" scenarios="1" selectLockedCells="1" selectUnlockedCells="1"/>
  <mergeCells count="48">
    <mergeCell ref="A4:B4"/>
    <mergeCell ref="A3:B3"/>
    <mergeCell ref="A16:B16"/>
    <mergeCell ref="A5:H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6:B26"/>
    <mergeCell ref="A17:B17"/>
    <mergeCell ref="A18:B18"/>
    <mergeCell ref="A19:B19"/>
    <mergeCell ref="A20:B20"/>
    <mergeCell ref="A22:B22"/>
    <mergeCell ref="A23:B23"/>
    <mergeCell ref="A24:B24"/>
    <mergeCell ref="A25:B25"/>
    <mergeCell ref="A37:B37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71:A75"/>
    <mergeCell ref="A38:B38"/>
    <mergeCell ref="A39:B39"/>
    <mergeCell ref="A40:B40"/>
    <mergeCell ref="A53:B53"/>
    <mergeCell ref="A61:B61"/>
    <mergeCell ref="A69:B69"/>
    <mergeCell ref="A93:B93"/>
    <mergeCell ref="A94:B94"/>
    <mergeCell ref="A95:B95"/>
    <mergeCell ref="A96:B96"/>
    <mergeCell ref="A76:A81"/>
    <mergeCell ref="A82:A88"/>
    <mergeCell ref="A89:B89"/>
    <mergeCell ref="A91:B91"/>
    <mergeCell ref="A92:B92"/>
  </mergeCells>
  <printOptions horizontalCentered="1"/>
  <pageMargins left="0.70866141732283472" right="0.70866141732283472" top="1.1811023622047245" bottom="0.74803149606299213" header="0.31496062992125984" footer="0.31496062992125984"/>
  <pageSetup orientation="portrait" r:id="rId1"/>
  <headerFooter>
    <oddHeader>&amp;L&amp;G</oddHeader>
    <oddFooter>&amp;L&amp;8&amp;K01+049Imprimé le : &amp;D&amp;C&amp;14&amp;K05+000www.kognos.pro&amp;R&amp;K05+000Page &amp;P de &amp;N</oddFooter>
  </headerFooter>
  <rowBreaks count="2" manualBreakCount="2">
    <brk id="39" max="16383" man="1"/>
    <brk id="68" max="16383" man="1"/>
  </rowBreaks>
  <drawing r:id="rId2"/>
  <legacyDrawingHF r:id="rId3"/>
  <picture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8C451E417444BA7DDE0F4B3F842D9" ma:contentTypeVersion="10" ma:contentTypeDescription="Crée un document." ma:contentTypeScope="" ma:versionID="fed3fdeeca9bdbafdd20c5b9ff1bfdc9">
  <xsd:schema xmlns:xsd="http://www.w3.org/2001/XMLSchema" xmlns:xs="http://www.w3.org/2001/XMLSchema" xmlns:p="http://schemas.microsoft.com/office/2006/metadata/properties" xmlns:ns2="bc79f59b-4793-4b9b-bfeb-4a058b521e04" xmlns:ns3="fd0a125a-fcb1-4138-bfa9-c6cbdc5b2d17" targetNamespace="http://schemas.microsoft.com/office/2006/metadata/properties" ma:root="true" ma:fieldsID="3c56498f664f9a575cf29ead40ad040b" ns2:_="" ns3:_="">
    <xsd:import namespace="bc79f59b-4793-4b9b-bfeb-4a058b521e04"/>
    <xsd:import namespace="fd0a125a-fcb1-4138-bfa9-c6cbdc5b2d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Dernier partage par heure par utilisateu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a125a-fcb1-4138-bfa9-c6cbdc5b2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F99B0-3F11-4933-BE53-09103F57055C}"/>
</file>

<file path=customXml/itemProps2.xml><?xml version="1.0" encoding="utf-8"?>
<ds:datastoreItem xmlns:ds="http://schemas.openxmlformats.org/officeDocument/2006/customXml" ds:itemID="{E8EE81A4-CEE4-488B-8DAA-EB1D605C0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A94BFA-B594-4552-841D-44B283D9DA88}">
  <ds:schemaRefs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Sommaire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Réponses au test</vt:lpstr>
      <vt:lpstr>'Réponses au test'!Impression_des_titres</vt:lpstr>
      <vt:lpstr>Sommaire!Zone_d_impression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nathalie@kognos.pro</dc:creator>
  <cp:lastModifiedBy>Nathalie Bourbeau</cp:lastModifiedBy>
  <cp:lastPrinted>2017-01-12T14:56:35Z</cp:lastPrinted>
  <dcterms:created xsi:type="dcterms:W3CDTF">2016-06-07T17:39:47Z</dcterms:created>
  <dcterms:modified xsi:type="dcterms:W3CDTF">2022-06-03T21:37:45Z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0x0101007BA8C451E417444BA7DDE0F4B3F842D9</vt:lpwstr>
  </property>
</Properties>
</file>